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8C4B9B59-06AF-4B2F-B7C8-9D1C40E052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1" i="1" l="1"/>
  <c r="G51" i="1"/>
  <c r="H51" i="1"/>
  <c r="I51" i="1"/>
  <c r="J51" i="1"/>
  <c r="L32" i="1"/>
  <c r="L13" i="1"/>
  <c r="J13" i="1"/>
  <c r="I13" i="1"/>
  <c r="H13" i="1"/>
  <c r="G13" i="1"/>
  <c r="B214" i="1" l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F203" i="1"/>
  <c r="F214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F108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I233" i="1" s="1"/>
  <c r="H222" i="1"/>
  <c r="H233" i="1" s="1"/>
  <c r="G222" i="1"/>
  <c r="G233" i="1" s="1"/>
  <c r="F222" i="1"/>
  <c r="F233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F70" i="1"/>
  <c r="B62" i="1"/>
  <c r="A62" i="1"/>
  <c r="L61" i="1"/>
  <c r="J61" i="1"/>
  <c r="I61" i="1"/>
  <c r="I62" i="1" s="1"/>
  <c r="H61" i="1"/>
  <c r="H62" i="1" s="1"/>
  <c r="G61" i="1"/>
  <c r="F61" i="1"/>
  <c r="B52" i="1"/>
  <c r="A52" i="1"/>
  <c r="B43" i="1"/>
  <c r="A43" i="1"/>
  <c r="L42" i="1"/>
  <c r="J42" i="1"/>
  <c r="J43" i="1" s="1"/>
  <c r="I42" i="1"/>
  <c r="H42" i="1"/>
  <c r="G42" i="1"/>
  <c r="F42" i="1"/>
  <c r="B33" i="1"/>
  <c r="A33" i="1"/>
  <c r="B24" i="1"/>
  <c r="A24" i="1"/>
  <c r="L23" i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F119" i="1" l="1"/>
  <c r="J233" i="1"/>
  <c r="L233" i="1"/>
  <c r="H176" i="1"/>
  <c r="G176" i="1"/>
  <c r="G138" i="1"/>
  <c r="G119" i="1"/>
  <c r="I100" i="1"/>
  <c r="J81" i="1"/>
  <c r="G214" i="1"/>
  <c r="G195" i="1"/>
  <c r="F195" i="1"/>
  <c r="I138" i="1"/>
  <c r="G81" i="1"/>
  <c r="G157" i="1"/>
  <c r="F157" i="1"/>
  <c r="I157" i="1"/>
  <c r="I119" i="1"/>
  <c r="H100" i="1"/>
  <c r="G100" i="1"/>
  <c r="J100" i="1"/>
  <c r="F100" i="1"/>
  <c r="J62" i="1"/>
  <c r="G62" i="1"/>
  <c r="F43" i="1"/>
  <c r="L43" i="1"/>
  <c r="I43" i="1"/>
  <c r="H43" i="1"/>
  <c r="L24" i="1"/>
  <c r="L176" i="1"/>
  <c r="J176" i="1"/>
  <c r="I176" i="1"/>
  <c r="L157" i="1"/>
  <c r="J157" i="1"/>
  <c r="L138" i="1"/>
  <c r="J138" i="1"/>
  <c r="F138" i="1"/>
  <c r="L119" i="1"/>
  <c r="L100" i="1"/>
  <c r="L81" i="1"/>
  <c r="F81" i="1"/>
  <c r="L62" i="1"/>
  <c r="F62" i="1"/>
  <c r="G43" i="1"/>
  <c r="H234" i="1" l="1"/>
  <c r="G234" i="1"/>
  <c r="F234" i="1"/>
  <c r="I234" i="1"/>
  <c r="J234" i="1"/>
  <c r="L234" i="1"/>
</calcChain>
</file>

<file path=xl/sharedStrings.xml><?xml version="1.0" encoding="utf-8"?>
<sst xmlns="http://schemas.openxmlformats.org/spreadsheetml/2006/main" count="307" uniqueCount="89">
  <si>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</si>
  <si>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</si>
  <si>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</si>
  <si>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</si>
  <si>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</si>
  <si>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</si>
  <si>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</si>
  <si>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</si>
  <si>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</si>
  <si>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</si>
  <si>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</si>
  <si>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</si>
  <si>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</si>
  <si>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</si>
  <si>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</si>
  <si>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</si>
  <si>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</si>
  <si>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</si>
  <si>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</si>
  <si>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</si>
  <si>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</si>
  <si>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</si>
  <si>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</si>
  <si>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</si>
  <si>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</si>
  <si>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</si>
  <si>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</si>
  <si>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</si>
  <si>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</si>
  <si>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</si>
  <si>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</si>
  <si>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</si>
  <si>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</si>
  <si>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</si>
  <si>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</si>
  <si>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</si>
  <si>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</si>
  <si>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</si>
  <si>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</si>
  <si>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Рыба, тушенная в сметанном соусе</t>
  </si>
  <si>
    <t>Рис  отварной</t>
  </si>
  <si>
    <t>Напиток клюквенный</t>
  </si>
  <si>
    <t>Котлета</t>
  </si>
  <si>
    <t>Макароны отварные</t>
  </si>
  <si>
    <t xml:space="preserve">Компот из смеси сухофруктов </t>
  </si>
  <si>
    <t>Рагу из птицы</t>
  </si>
  <si>
    <t>Компот из свежих яблок с лимоном</t>
  </si>
  <si>
    <t>Салат из свеклы с черносливом</t>
  </si>
  <si>
    <t>Рыба, тушенная в томате с овощами</t>
  </si>
  <si>
    <t>Кисель плодово-ягодный</t>
  </si>
  <si>
    <t>Картофельное пюре</t>
  </si>
  <si>
    <t>Компот из кураги</t>
  </si>
  <si>
    <t>Напиток из шиповника</t>
  </si>
  <si>
    <t>Птица отварная</t>
  </si>
  <si>
    <t>Рагу из овощей</t>
  </si>
  <si>
    <t>Компот из смеси сухофруктов</t>
  </si>
  <si>
    <t>Плов из отварной птицы</t>
  </si>
  <si>
    <t>Каша гречневая рассыпчатая</t>
  </si>
  <si>
    <t>Хлеб пшеничный</t>
  </si>
  <si>
    <t>Хлеб ржаной</t>
  </si>
  <si>
    <t>Курица в соусе с томатом</t>
  </si>
  <si>
    <t xml:space="preserve">Котлета </t>
  </si>
  <si>
    <t>Капуста тушенная</t>
  </si>
  <si>
    <t>Каша перловая рассыпчатая</t>
  </si>
  <si>
    <t>Каша рисовая молочная жидкая</t>
  </si>
  <si>
    <t>Бутерброд с сыром</t>
  </si>
  <si>
    <t>Чай с лимоном</t>
  </si>
  <si>
    <t xml:space="preserve">Йогурт </t>
  </si>
  <si>
    <t>Запеканка из творога</t>
  </si>
  <si>
    <t>Бутерброд с повидлом</t>
  </si>
  <si>
    <t>Чай с сахаром</t>
  </si>
  <si>
    <t>Каша пшенная молочная жидкая</t>
  </si>
  <si>
    <t>Бутерброд с маслом</t>
  </si>
  <si>
    <t>Какао с молоком</t>
  </si>
  <si>
    <t>Каша из смеси круп</t>
  </si>
  <si>
    <t>Печенье сахарное</t>
  </si>
  <si>
    <t>Кофейный напиток</t>
  </si>
  <si>
    <t>Омлет натуральный</t>
  </si>
  <si>
    <t>Каша манная жидкая</t>
  </si>
  <si>
    <t>Йогурт</t>
  </si>
  <si>
    <t xml:space="preserve">Бутерброд с маслом </t>
  </si>
  <si>
    <t>Кофейный напиток с молоком</t>
  </si>
  <si>
    <t>Яблоко</t>
  </si>
  <si>
    <t>Апельсин</t>
  </si>
  <si>
    <t>Банан</t>
  </si>
  <si>
    <t>Груша</t>
  </si>
  <si>
    <t>МКОУ Новомихайловская СОШ</t>
  </si>
  <si>
    <t>директор</t>
  </si>
  <si>
    <t>Свиридова Т.Ю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</si>
</sst>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86</v>
      </c>
      <c r="D1" s="55"/>
      <c r="E1" s="55"/>
      <c r="F1" s="12" t="s">
        <v>16</v>
      </c>
      <c r="G1" s="2" t="s">
        <v>17</v>
      </c>
      <c r="H1" s="56" t="s">
        <v>87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88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200</v>
      </c>
      <c r="G6" s="40">
        <v>5.54</v>
      </c>
      <c r="H6" s="40">
        <v>8.6199999999999992</v>
      </c>
      <c r="I6" s="40">
        <v>32.4</v>
      </c>
      <c r="J6" s="40">
        <v>229.4</v>
      </c>
      <c r="K6" s="41">
        <v>268</v>
      </c>
      <c r="L6" s="40">
        <v>25</v>
      </c>
    </row>
    <row r="7" spans="1:12" ht="14.4" x14ac:dyDescent="0.3">
      <c r="A7" s="23"/>
      <c r="B7" s="15"/>
      <c r="C7" s="11"/>
      <c r="D7" s="6"/>
      <c r="E7" s="42" t="s">
        <v>65</v>
      </c>
      <c r="F7" s="43">
        <v>30</v>
      </c>
      <c r="G7" s="43">
        <v>5</v>
      </c>
      <c r="H7" s="43">
        <v>8.1</v>
      </c>
      <c r="I7" s="43">
        <v>7.4</v>
      </c>
      <c r="J7" s="43">
        <v>123</v>
      </c>
      <c r="K7" s="44">
        <v>91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66</v>
      </c>
      <c r="F8" s="43">
        <v>200</v>
      </c>
      <c r="G8" s="43">
        <v>0</v>
      </c>
      <c r="H8" s="43">
        <v>0</v>
      </c>
      <c r="I8" s="43">
        <v>15.2</v>
      </c>
      <c r="J8" s="43">
        <v>61</v>
      </c>
      <c r="K8" s="44">
        <v>494</v>
      </c>
      <c r="L8" s="43">
        <v>7</v>
      </c>
    </row>
    <row r="9" spans="1:12" ht="14.4" x14ac:dyDescent="0.3">
      <c r="A9" s="23"/>
      <c r="B9" s="15"/>
      <c r="C9" s="11"/>
      <c r="D9" s="7" t="s">
        <v>23</v>
      </c>
      <c r="E9" s="42"/>
      <c r="F9" s="43">
        <v>50</v>
      </c>
      <c r="G9" s="43">
        <v>4</v>
      </c>
      <c r="H9" s="43">
        <v>0.4</v>
      </c>
      <c r="I9" s="43">
        <v>24.6</v>
      </c>
      <c r="J9" s="43">
        <v>117.5</v>
      </c>
      <c r="K9" s="44"/>
      <c r="L9" s="43">
        <v>4</v>
      </c>
    </row>
    <row r="10" spans="1:12" ht="14.4" x14ac:dyDescent="0.3">
      <c r="A10" s="23"/>
      <c r="B10" s="15"/>
      <c r="C10" s="11"/>
      <c r="D10" s="7" t="s">
        <v>24</v>
      </c>
      <c r="E10" s="42" t="s">
        <v>82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16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 t="s">
        <v>67</v>
      </c>
      <c r="F12" s="43">
        <v>100</v>
      </c>
      <c r="G12" s="43">
        <v>10</v>
      </c>
      <c r="H12" s="43">
        <v>6.4</v>
      </c>
      <c r="I12" s="43">
        <v>17</v>
      </c>
      <c r="J12" s="43">
        <v>174</v>
      </c>
      <c r="K12" s="44"/>
      <c r="L12" s="43">
        <v>15</v>
      </c>
    </row>
    <row r="13" spans="1:12" ht="14.4" x14ac:dyDescent="0.3">
      <c r="A13" s="24"/>
      <c r="B13" s="17"/>
      <c r="C13" s="8"/>
      <c r="D13" s="18" t="s">
        <v>33</v>
      </c>
      <c r="E13" s="9"/>
      <c r="F13" s="19"/>
      <c r="G13" s="19">
        <f>SUM(G12,G6:G12)</f>
        <v>34.94</v>
      </c>
      <c r="H13" s="19">
        <f>SUM(H6:H12)</f>
        <v>23.919999999999995</v>
      </c>
      <c r="I13" s="19">
        <f>SUM(I6:I12)</f>
        <v>106.39999999999999</v>
      </c>
      <c r="J13" s="19">
        <f>SUM(J6:J12)</f>
        <v>751.9</v>
      </c>
      <c r="K13" s="25"/>
      <c r="L13" s="19">
        <f>SUM(L6:L12)</f>
        <v>87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100</v>
      </c>
      <c r="G16" s="43">
        <v>7.76</v>
      </c>
      <c r="H16" s="43">
        <v>4.16</v>
      </c>
      <c r="I16" s="43">
        <v>2.3199999999999998</v>
      </c>
      <c r="J16" s="43">
        <v>77.599999999999994</v>
      </c>
      <c r="K16" s="44">
        <v>342</v>
      </c>
      <c r="L16" s="43">
        <v>46.66</v>
      </c>
    </row>
    <row r="17" spans="1:12" ht="14.4" x14ac:dyDescent="0.3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3.69</v>
      </c>
      <c r="H17" s="43">
        <v>6.0750000000000002</v>
      </c>
      <c r="I17" s="43">
        <v>33.81</v>
      </c>
      <c r="J17" s="43">
        <v>204.6</v>
      </c>
      <c r="K17" s="44">
        <v>414</v>
      </c>
      <c r="L17" s="43">
        <v>14</v>
      </c>
    </row>
    <row r="18" spans="1:12" ht="14.4" x14ac:dyDescent="0.3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0.1</v>
      </c>
      <c r="H18" s="43">
        <v>0</v>
      </c>
      <c r="I18" s="43">
        <v>20.7</v>
      </c>
      <c r="J18" s="43">
        <v>83</v>
      </c>
      <c r="K18" s="44">
        <v>520</v>
      </c>
      <c r="L18" s="43">
        <v>15</v>
      </c>
    </row>
    <row r="19" spans="1:12" ht="14.4" x14ac:dyDescent="0.3">
      <c r="A19" s="23"/>
      <c r="B19" s="15"/>
      <c r="C19" s="11"/>
      <c r="D19" s="7" t="s">
        <v>31</v>
      </c>
      <c r="E19" s="42"/>
      <c r="F19" s="43">
        <v>50</v>
      </c>
      <c r="G19" s="43">
        <v>3.8</v>
      </c>
      <c r="H19" s="43">
        <v>0.4</v>
      </c>
      <c r="I19" s="43">
        <v>24.6</v>
      </c>
      <c r="J19" s="43">
        <v>117.5</v>
      </c>
      <c r="K19" s="44"/>
      <c r="L19" s="43">
        <v>4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500</v>
      </c>
      <c r="G23" s="19">
        <f t="shared" ref="G23:J23" si="0">SUM(G14:G22)</f>
        <v>15.349999999999998</v>
      </c>
      <c r="H23" s="19">
        <f t="shared" si="0"/>
        <v>10.635</v>
      </c>
      <c r="I23" s="19">
        <f t="shared" si="0"/>
        <v>81.430000000000007</v>
      </c>
      <c r="J23" s="19">
        <f t="shared" si="0"/>
        <v>482.7</v>
      </c>
      <c r="K23" s="25"/>
      <c r="L23" s="19">
        <f t="shared" ref="L23" si="1">SUM(L14:L22)</f>
        <v>79.66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2">G13+G23</f>
        <v>50.289999999999992</v>
      </c>
      <c r="H24" s="32">
        <f t="shared" si="2"/>
        <v>34.554999999999993</v>
      </c>
      <c r="I24" s="32">
        <f t="shared" si="2"/>
        <v>187.82999999999998</v>
      </c>
      <c r="J24" s="32">
        <f t="shared" si="2"/>
        <v>1234.5999999999999</v>
      </c>
      <c r="K24" s="32"/>
      <c r="L24" s="32">
        <f t="shared" ref="L24" si="3">L13+L23</f>
        <v>166.66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68</v>
      </c>
      <c r="F25" s="40">
        <v>150</v>
      </c>
      <c r="G25" s="40">
        <v>24</v>
      </c>
      <c r="H25" s="40">
        <v>25.2</v>
      </c>
      <c r="I25" s="40">
        <v>23.9</v>
      </c>
      <c r="J25" s="40">
        <v>425</v>
      </c>
      <c r="K25" s="41">
        <v>313</v>
      </c>
      <c r="L25" s="40">
        <v>60</v>
      </c>
    </row>
    <row r="26" spans="1:12" ht="14.4" x14ac:dyDescent="0.3">
      <c r="A26" s="14"/>
      <c r="B26" s="15"/>
      <c r="C26" s="11"/>
      <c r="D26" s="6"/>
      <c r="E26" s="42" t="s">
        <v>69</v>
      </c>
      <c r="F26" s="43">
        <v>30</v>
      </c>
      <c r="G26" s="43">
        <v>1.2</v>
      </c>
      <c r="H26" s="43">
        <v>4.2</v>
      </c>
      <c r="I26" s="43">
        <v>20.399999999999999</v>
      </c>
      <c r="J26" s="43">
        <v>124</v>
      </c>
      <c r="K26" s="44">
        <v>96</v>
      </c>
      <c r="L26" s="43">
        <v>10</v>
      </c>
    </row>
    <row r="27" spans="1:12" ht="14.4" x14ac:dyDescent="0.3">
      <c r="A27" s="14"/>
      <c r="B27" s="15"/>
      <c r="C27" s="11"/>
      <c r="D27" s="7" t="s">
        <v>22</v>
      </c>
      <c r="E27" s="42" t="s">
        <v>70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493</v>
      </c>
      <c r="L27" s="43">
        <v>5</v>
      </c>
    </row>
    <row r="28" spans="1:12" ht="14.4" x14ac:dyDescent="0.3">
      <c r="A28" s="14"/>
      <c r="B28" s="15"/>
      <c r="C28" s="11"/>
      <c r="D28" s="7" t="s">
        <v>23</v>
      </c>
      <c r="E28" s="42"/>
      <c r="F28" s="43">
        <v>50</v>
      </c>
      <c r="G28" s="43">
        <v>3.8</v>
      </c>
      <c r="H28" s="43">
        <v>0.4</v>
      </c>
      <c r="I28" s="43">
        <v>24.6</v>
      </c>
      <c r="J28" s="43">
        <v>117.5</v>
      </c>
      <c r="K28" s="44"/>
      <c r="L28" s="43">
        <v>4</v>
      </c>
    </row>
    <row r="29" spans="1:12" ht="14.4" x14ac:dyDescent="0.3">
      <c r="A29" s="14"/>
      <c r="B29" s="15"/>
      <c r="C29" s="11"/>
      <c r="D29" s="7" t="s">
        <v>24</v>
      </c>
      <c r="E29" s="42" t="s">
        <v>83</v>
      </c>
      <c r="F29" s="43">
        <v>100</v>
      </c>
      <c r="G29" s="43">
        <v>0.9</v>
      </c>
      <c r="H29" s="43">
        <v>0.2</v>
      </c>
      <c r="I29" s="43">
        <v>8.1</v>
      </c>
      <c r="J29" s="43">
        <v>43</v>
      </c>
      <c r="K29" s="44">
        <v>112</v>
      </c>
      <c r="L29" s="43">
        <v>25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v>430</v>
      </c>
      <c r="G32" s="19">
        <v>29.1</v>
      </c>
      <c r="H32" s="19">
        <v>29.799999999999997</v>
      </c>
      <c r="I32" s="19">
        <v>83.9</v>
      </c>
      <c r="J32" s="19">
        <v>726.5</v>
      </c>
      <c r="K32" s="25"/>
      <c r="L32" s="19">
        <f>SUM(L25:L29)</f>
        <v>104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42</v>
      </c>
      <c r="F35" s="43">
        <v>90</v>
      </c>
      <c r="G35" s="43">
        <v>14.24</v>
      </c>
      <c r="H35" s="43">
        <v>14</v>
      </c>
      <c r="I35" s="43">
        <v>11.44</v>
      </c>
      <c r="J35" s="43">
        <v>228.8</v>
      </c>
      <c r="K35" s="44">
        <v>381</v>
      </c>
      <c r="L35" s="43">
        <v>40</v>
      </c>
    </row>
    <row r="36" spans="1:12" ht="14.4" x14ac:dyDescent="0.3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5.65</v>
      </c>
      <c r="H36" s="43">
        <v>0.67</v>
      </c>
      <c r="I36" s="43">
        <v>29.04</v>
      </c>
      <c r="J36" s="43">
        <v>149.4</v>
      </c>
      <c r="K36" s="44">
        <v>291</v>
      </c>
      <c r="L36" s="43">
        <v>15.66</v>
      </c>
    </row>
    <row r="37" spans="1:12" ht="14.4" x14ac:dyDescent="0.3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15</v>
      </c>
    </row>
    <row r="38" spans="1:12" ht="14.4" x14ac:dyDescent="0.3">
      <c r="A38" s="14"/>
      <c r="B38" s="15"/>
      <c r="C38" s="11"/>
      <c r="D38" s="7" t="s">
        <v>31</v>
      </c>
      <c r="E38" s="42"/>
      <c r="F38" s="43">
        <v>50</v>
      </c>
      <c r="G38" s="43">
        <v>3.8</v>
      </c>
      <c r="H38" s="43">
        <v>0.4</v>
      </c>
      <c r="I38" s="43">
        <v>24.6</v>
      </c>
      <c r="J38" s="43">
        <v>117.5</v>
      </c>
      <c r="K38" s="44"/>
      <c r="L38" s="43">
        <v>4</v>
      </c>
    </row>
    <row r="39" spans="1:12" ht="14.4" x14ac:dyDescent="0.3">
      <c r="A39" s="14"/>
      <c r="B39" s="15"/>
      <c r="C39" s="11"/>
      <c r="D39" s="7" t="s">
        <v>32</v>
      </c>
      <c r="E39" s="42"/>
      <c r="F39" s="43">
        <v>50</v>
      </c>
      <c r="G39" s="43">
        <v>3.3</v>
      </c>
      <c r="H39" s="43">
        <v>0.6</v>
      </c>
      <c r="I39" s="43">
        <v>16.7</v>
      </c>
      <c r="J39" s="43">
        <v>87</v>
      </c>
      <c r="K39" s="44"/>
      <c r="L39" s="43">
        <v>5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540</v>
      </c>
      <c r="G42" s="19">
        <f t="shared" ref="G42" si="4">SUM(G33:G41)</f>
        <v>27.490000000000002</v>
      </c>
      <c r="H42" s="19">
        <f t="shared" ref="H42" si="5">SUM(H33:H41)</f>
        <v>15.67</v>
      </c>
      <c r="I42" s="19">
        <f t="shared" ref="I42" si="6">SUM(I33:I41)</f>
        <v>108.77999999999999</v>
      </c>
      <c r="J42" s="19">
        <f t="shared" ref="J42:L42" si="7">SUM(J33:J41)</f>
        <v>692.7</v>
      </c>
      <c r="K42" s="25"/>
      <c r="L42" s="19">
        <f t="shared" si="7"/>
        <v>79.66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970</v>
      </c>
      <c r="G43" s="32">
        <f t="shared" ref="G43" si="8">G32+G42</f>
        <v>56.59</v>
      </c>
      <c r="H43" s="32">
        <f t="shared" ref="H43" si="9">H32+H42</f>
        <v>45.47</v>
      </c>
      <c r="I43" s="32">
        <f t="shared" ref="I43" si="10">I32+I42</f>
        <v>192.68</v>
      </c>
      <c r="J43" s="32">
        <f t="shared" ref="J43:L43" si="11">J32+J42</f>
        <v>1419.2</v>
      </c>
      <c r="K43" s="32"/>
      <c r="L43" s="32">
        <f t="shared" si="11"/>
        <v>183.66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200</v>
      </c>
      <c r="G44" s="40">
        <v>5.85</v>
      </c>
      <c r="H44" s="40">
        <v>7.09</v>
      </c>
      <c r="I44" s="40">
        <v>26.85</v>
      </c>
      <c r="J44" s="40">
        <v>212.7</v>
      </c>
      <c r="K44" s="41">
        <v>267</v>
      </c>
      <c r="L44" s="40">
        <v>20</v>
      </c>
    </row>
    <row r="45" spans="1:12" ht="14.4" x14ac:dyDescent="0.3">
      <c r="A45" s="23"/>
      <c r="B45" s="15"/>
      <c r="C45" s="11"/>
      <c r="D45" s="6"/>
      <c r="E45" s="42" t="s">
        <v>72</v>
      </c>
      <c r="F45" s="43">
        <v>30</v>
      </c>
      <c r="G45" s="43">
        <v>1.2</v>
      </c>
      <c r="H45" s="43">
        <v>12.5</v>
      </c>
      <c r="I45" s="43">
        <v>7.5</v>
      </c>
      <c r="J45" s="43">
        <v>147</v>
      </c>
      <c r="K45" s="44">
        <v>94</v>
      </c>
      <c r="L45" s="43">
        <v>20</v>
      </c>
    </row>
    <row r="46" spans="1:12" ht="14.4" x14ac:dyDescent="0.3">
      <c r="A46" s="23"/>
      <c r="B46" s="15"/>
      <c r="C46" s="11"/>
      <c r="D46" s="7" t="s">
        <v>22</v>
      </c>
      <c r="E46" s="42" t="s">
        <v>73</v>
      </c>
      <c r="F46" s="43">
        <v>200</v>
      </c>
      <c r="G46" s="43">
        <v>3.8</v>
      </c>
      <c r="H46" s="43">
        <v>0.4</v>
      </c>
      <c r="I46" s="43">
        <v>24.6</v>
      </c>
      <c r="J46" s="43">
        <v>144</v>
      </c>
      <c r="K46" s="44">
        <v>496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/>
      <c r="F47" s="43">
        <v>50</v>
      </c>
      <c r="G47" s="43">
        <v>3.3</v>
      </c>
      <c r="H47" s="43">
        <v>0.6</v>
      </c>
      <c r="I47" s="43">
        <v>16.7</v>
      </c>
      <c r="J47" s="43">
        <v>117.5</v>
      </c>
      <c r="K47" s="44"/>
      <c r="L47" s="43">
        <v>4</v>
      </c>
    </row>
    <row r="48" spans="1:12" ht="14.4" x14ac:dyDescent="0.3">
      <c r="A48" s="23"/>
      <c r="B48" s="15"/>
      <c r="C48" s="11"/>
      <c r="D48" s="7" t="s">
        <v>24</v>
      </c>
      <c r="E48" s="42" t="s">
        <v>84</v>
      </c>
      <c r="F48" s="43">
        <v>100</v>
      </c>
      <c r="G48" s="43">
        <v>1.5</v>
      </c>
      <c r="H48" s="43">
        <v>0.5</v>
      </c>
      <c r="I48" s="43">
        <v>21</v>
      </c>
      <c r="J48" s="43">
        <v>96</v>
      </c>
      <c r="K48" s="44">
        <v>112</v>
      </c>
      <c r="L48" s="43">
        <v>22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v>480</v>
      </c>
      <c r="G51" s="19">
        <f>SUM(G44:G48)</f>
        <v>15.649999999999999</v>
      </c>
      <c r="H51" s="19">
        <f>SUM(H44:H48)</f>
        <v>21.09</v>
      </c>
      <c r="I51" s="19">
        <f>SUM(I44:I48)</f>
        <v>96.65</v>
      </c>
      <c r="J51" s="19">
        <f>SUM(J44:J48)</f>
        <v>717.2</v>
      </c>
      <c r="K51" s="25"/>
      <c r="L51" s="19">
        <f>SUM(L44:L48)</f>
        <v>81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45</v>
      </c>
      <c r="F54" s="43">
        <v>230</v>
      </c>
      <c r="G54" s="43">
        <v>18.399999999999999</v>
      </c>
      <c r="H54" s="43">
        <v>18.93</v>
      </c>
      <c r="I54" s="43">
        <v>20.9</v>
      </c>
      <c r="J54" s="43">
        <v>325.94</v>
      </c>
      <c r="K54" s="44">
        <v>407</v>
      </c>
      <c r="L54" s="43">
        <v>54.66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0.3</v>
      </c>
      <c r="H56" s="43">
        <v>0.2</v>
      </c>
      <c r="I56" s="43">
        <v>25.1</v>
      </c>
      <c r="J56" s="43">
        <v>103</v>
      </c>
      <c r="K56" s="44">
        <v>509</v>
      </c>
      <c r="L56" s="43">
        <v>16</v>
      </c>
    </row>
    <row r="57" spans="1:12" ht="14.4" x14ac:dyDescent="0.3">
      <c r="A57" s="23"/>
      <c r="B57" s="15"/>
      <c r="C57" s="11"/>
      <c r="D57" s="7" t="s">
        <v>31</v>
      </c>
      <c r="E57" s="42" t="s">
        <v>58</v>
      </c>
      <c r="F57" s="43">
        <v>50</v>
      </c>
      <c r="G57" s="43">
        <v>3.8</v>
      </c>
      <c r="H57" s="43">
        <v>0.4</v>
      </c>
      <c r="I57" s="43">
        <v>24.6</v>
      </c>
      <c r="J57" s="43">
        <v>117.5</v>
      </c>
      <c r="K57" s="44">
        <v>108</v>
      </c>
      <c r="L57" s="43">
        <v>4</v>
      </c>
    </row>
    <row r="58" spans="1:12" ht="14.4" x14ac:dyDescent="0.3">
      <c r="A58" s="23"/>
      <c r="B58" s="15"/>
      <c r="C58" s="11"/>
      <c r="D58" s="7" t="s">
        <v>32</v>
      </c>
      <c r="E58" s="42" t="s">
        <v>59</v>
      </c>
      <c r="F58" s="43">
        <v>50</v>
      </c>
      <c r="G58" s="43">
        <v>4.62</v>
      </c>
      <c r="H58" s="43">
        <v>0.84</v>
      </c>
      <c r="I58" s="43">
        <v>23.38</v>
      </c>
      <c r="J58" s="43">
        <v>121.8</v>
      </c>
      <c r="K58" s="44">
        <v>109</v>
      </c>
      <c r="L58" s="43">
        <v>5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530</v>
      </c>
      <c r="G61" s="19">
        <f t="shared" ref="G61" si="12">SUM(G52:G60)</f>
        <v>27.12</v>
      </c>
      <c r="H61" s="19">
        <f t="shared" ref="H61" si="13">SUM(H52:H60)</f>
        <v>20.369999999999997</v>
      </c>
      <c r="I61" s="19">
        <f t="shared" ref="I61" si="14">SUM(I52:I60)</f>
        <v>93.97999999999999</v>
      </c>
      <c r="J61" s="19">
        <f t="shared" ref="J61:L61" si="15">SUM(J52:J60)</f>
        <v>668.24</v>
      </c>
      <c r="K61" s="25"/>
      <c r="L61" s="19">
        <f t="shared" si="15"/>
        <v>79.66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1010</v>
      </c>
      <c r="G62" s="32">
        <f t="shared" ref="G62" si="16">G51+G61</f>
        <v>42.769999999999996</v>
      </c>
      <c r="H62" s="32">
        <f t="shared" ref="H62" si="17">H51+H61</f>
        <v>41.459999999999994</v>
      </c>
      <c r="I62" s="32">
        <f t="shared" ref="I62" si="18">I51+I61</f>
        <v>190.63</v>
      </c>
      <c r="J62" s="32">
        <f t="shared" ref="J62:L62" si="19">J51+J61</f>
        <v>1385.44</v>
      </c>
      <c r="K62" s="32"/>
      <c r="L62" s="32">
        <f t="shared" si="19"/>
        <v>160.66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200</v>
      </c>
      <c r="G63" s="40">
        <v>5.26</v>
      </c>
      <c r="H63" s="40">
        <v>11.66</v>
      </c>
      <c r="I63" s="40">
        <v>25.06</v>
      </c>
      <c r="J63" s="40">
        <v>226.2</v>
      </c>
      <c r="K63" s="41">
        <v>260</v>
      </c>
      <c r="L63" s="40">
        <v>25</v>
      </c>
    </row>
    <row r="64" spans="1:12" ht="14.4" x14ac:dyDescent="0.3">
      <c r="A64" s="23"/>
      <c r="B64" s="15"/>
      <c r="C64" s="11"/>
      <c r="D64" s="6"/>
      <c r="E64" s="42" t="s">
        <v>75</v>
      </c>
      <c r="F64" s="43">
        <v>30</v>
      </c>
      <c r="G64" s="43">
        <v>2.25</v>
      </c>
      <c r="H64" s="43">
        <v>2.94</v>
      </c>
      <c r="I64" s="43">
        <v>22.32</v>
      </c>
      <c r="J64" s="43">
        <v>125.1</v>
      </c>
      <c r="K64" s="44">
        <v>590</v>
      </c>
      <c r="L64" s="43">
        <v>6</v>
      </c>
    </row>
    <row r="65" spans="1:12" ht="14.4" x14ac:dyDescent="0.3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3.2</v>
      </c>
      <c r="H65" s="43">
        <v>2.7</v>
      </c>
      <c r="I65" s="43">
        <v>15.9</v>
      </c>
      <c r="J65" s="43">
        <v>79</v>
      </c>
      <c r="K65" s="44">
        <v>501</v>
      </c>
      <c r="L65" s="43">
        <v>15</v>
      </c>
    </row>
    <row r="66" spans="1:12" ht="14.4" x14ac:dyDescent="0.3">
      <c r="A66" s="23"/>
      <c r="B66" s="15"/>
      <c r="C66" s="11"/>
      <c r="D66" s="7" t="s">
        <v>23</v>
      </c>
      <c r="E66" s="42"/>
      <c r="F66" s="43">
        <v>50</v>
      </c>
      <c r="G66" s="43">
        <v>3.8</v>
      </c>
      <c r="H66" s="43">
        <v>0.4</v>
      </c>
      <c r="I66" s="43">
        <v>24.6</v>
      </c>
      <c r="J66" s="43">
        <v>117.5</v>
      </c>
      <c r="K66" s="44"/>
      <c r="L66" s="43">
        <v>4</v>
      </c>
    </row>
    <row r="67" spans="1:12" ht="14.4" x14ac:dyDescent="0.3">
      <c r="A67" s="23"/>
      <c r="B67" s="15"/>
      <c r="C67" s="11"/>
      <c r="D67" s="7" t="s">
        <v>24</v>
      </c>
      <c r="E67" s="42" t="s">
        <v>85</v>
      </c>
      <c r="F67" s="43">
        <v>100</v>
      </c>
      <c r="G67" s="43">
        <v>0.4</v>
      </c>
      <c r="H67" s="43">
        <v>0.3</v>
      </c>
      <c r="I67" s="43">
        <v>10.3</v>
      </c>
      <c r="J67" s="43">
        <v>47</v>
      </c>
      <c r="K67" s="44">
        <v>112</v>
      </c>
      <c r="L67" s="43">
        <v>37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0">SUM(G63:G69)</f>
        <v>14.910000000000002</v>
      </c>
      <c r="H70" s="19">
        <f t="shared" ref="H70" si="21">SUM(H63:H69)</f>
        <v>18</v>
      </c>
      <c r="I70" s="19">
        <f t="shared" ref="I70" si="22">SUM(I63:I69)</f>
        <v>98.179999999999993</v>
      </c>
      <c r="J70" s="19">
        <f t="shared" ref="J70:L70" si="23">SUM(J63:J69)</f>
        <v>594.79999999999995</v>
      </c>
      <c r="K70" s="25"/>
      <c r="L70" s="19">
        <f t="shared" si="23"/>
        <v>87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48</v>
      </c>
      <c r="F73" s="43">
        <v>100</v>
      </c>
      <c r="G73" s="43">
        <v>7.6</v>
      </c>
      <c r="H73" s="43">
        <v>4.1100000000000003</v>
      </c>
      <c r="I73" s="43">
        <v>3.6</v>
      </c>
      <c r="J73" s="43">
        <v>81.709999999999994</v>
      </c>
      <c r="K73" s="44">
        <v>342</v>
      </c>
      <c r="L73" s="43">
        <v>46</v>
      </c>
    </row>
    <row r="74" spans="1:12" ht="14.4" x14ac:dyDescent="0.3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3.15</v>
      </c>
      <c r="H74" s="43">
        <v>6.6</v>
      </c>
      <c r="I74" s="43">
        <v>16.350000000000001</v>
      </c>
      <c r="J74" s="43">
        <v>138</v>
      </c>
      <c r="K74" s="44">
        <v>429</v>
      </c>
      <c r="L74" s="43">
        <v>15.66</v>
      </c>
    </row>
    <row r="75" spans="1:12" ht="14.4" x14ac:dyDescent="0.3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1.4</v>
      </c>
      <c r="H75" s="43">
        <v>0</v>
      </c>
      <c r="I75" s="43">
        <v>29</v>
      </c>
      <c r="J75" s="43">
        <v>122</v>
      </c>
      <c r="K75" s="44">
        <v>503</v>
      </c>
      <c r="L75" s="43">
        <v>10</v>
      </c>
    </row>
    <row r="76" spans="1:12" ht="14.4" x14ac:dyDescent="0.3">
      <c r="A76" s="23"/>
      <c r="B76" s="15"/>
      <c r="C76" s="11"/>
      <c r="D76" s="7" t="s">
        <v>31</v>
      </c>
      <c r="E76" s="42"/>
      <c r="F76" s="43">
        <v>50</v>
      </c>
      <c r="G76" s="43">
        <v>3.8</v>
      </c>
      <c r="H76" s="43">
        <v>0.4</v>
      </c>
      <c r="I76" s="43">
        <v>24.6</v>
      </c>
      <c r="J76" s="43">
        <v>117.5</v>
      </c>
      <c r="K76" s="44">
        <v>108</v>
      </c>
      <c r="L76" s="43">
        <v>4</v>
      </c>
    </row>
    <row r="77" spans="1:12" ht="14.4" x14ac:dyDescent="0.3">
      <c r="A77" s="23"/>
      <c r="B77" s="15"/>
      <c r="C77" s="11"/>
      <c r="D77" s="7" t="s">
        <v>32</v>
      </c>
      <c r="E77" s="42"/>
      <c r="F77" s="43">
        <v>40</v>
      </c>
      <c r="G77" s="43">
        <v>3.3</v>
      </c>
      <c r="H77" s="43">
        <v>0.6</v>
      </c>
      <c r="I77" s="43">
        <v>16.7</v>
      </c>
      <c r="J77" s="43">
        <v>87</v>
      </c>
      <c r="K77" s="44"/>
      <c r="L77" s="43">
        <v>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540</v>
      </c>
      <c r="G80" s="19">
        <f t="shared" ref="G80" si="24">SUM(G71:G79)</f>
        <v>19.25</v>
      </c>
      <c r="H80" s="19">
        <f t="shared" ref="H80" si="25">SUM(H71:H79)</f>
        <v>11.71</v>
      </c>
      <c r="I80" s="19">
        <f t="shared" ref="I80" si="26">SUM(I71:I79)</f>
        <v>90.250000000000014</v>
      </c>
      <c r="J80" s="19">
        <f t="shared" ref="J80:L80" si="27">SUM(J71:J79)</f>
        <v>546.21</v>
      </c>
      <c r="K80" s="25"/>
      <c r="L80" s="19">
        <f t="shared" si="27"/>
        <v>79.66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1120</v>
      </c>
      <c r="G81" s="32">
        <f t="shared" ref="G81" si="28">G70+G80</f>
        <v>34.160000000000004</v>
      </c>
      <c r="H81" s="32">
        <f t="shared" ref="H81" si="29">H70+H80</f>
        <v>29.71</v>
      </c>
      <c r="I81" s="32">
        <f t="shared" ref="I81" si="30">I70+I80</f>
        <v>188.43</v>
      </c>
      <c r="J81" s="32">
        <f t="shared" ref="J81:L81" si="31">J70+J80</f>
        <v>1141.01</v>
      </c>
      <c r="K81" s="32"/>
      <c r="L81" s="32">
        <f t="shared" si="31"/>
        <v>166.66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150</v>
      </c>
      <c r="G82" s="40">
        <v>12.92</v>
      </c>
      <c r="H82" s="40">
        <v>20.07</v>
      </c>
      <c r="I82" s="40">
        <v>3.46</v>
      </c>
      <c r="J82" s="40">
        <v>244.61</v>
      </c>
      <c r="K82" s="41">
        <v>301</v>
      </c>
      <c r="L82" s="40">
        <v>30</v>
      </c>
    </row>
    <row r="83" spans="1:12" ht="14.4" x14ac:dyDescent="0.3">
      <c r="A83" s="23"/>
      <c r="B83" s="15"/>
      <c r="C83" s="11"/>
      <c r="D83" s="6"/>
      <c r="E83" s="42" t="s">
        <v>65</v>
      </c>
      <c r="F83" s="43">
        <v>30</v>
      </c>
      <c r="G83" s="43">
        <v>5</v>
      </c>
      <c r="H83" s="43">
        <v>8.1</v>
      </c>
      <c r="I83" s="43">
        <v>7.4</v>
      </c>
      <c r="J83" s="43">
        <v>123</v>
      </c>
      <c r="K83" s="44">
        <v>91</v>
      </c>
      <c r="L83" s="43">
        <v>20</v>
      </c>
    </row>
    <row r="84" spans="1:12" ht="14.4" x14ac:dyDescent="0.3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0.1</v>
      </c>
      <c r="H84" s="43">
        <v>0</v>
      </c>
      <c r="I84" s="43">
        <v>15.2</v>
      </c>
      <c r="J84" s="43">
        <v>61</v>
      </c>
      <c r="K84" s="44">
        <v>494</v>
      </c>
      <c r="L84" s="43">
        <v>7</v>
      </c>
    </row>
    <row r="85" spans="1:12" ht="14.4" x14ac:dyDescent="0.3">
      <c r="A85" s="23"/>
      <c r="B85" s="15"/>
      <c r="C85" s="11"/>
      <c r="D85" s="7" t="s">
        <v>23</v>
      </c>
      <c r="E85" s="42"/>
      <c r="F85" s="43">
        <v>50</v>
      </c>
      <c r="G85" s="43">
        <v>3.8</v>
      </c>
      <c r="H85" s="43">
        <v>0.4</v>
      </c>
      <c r="I85" s="43">
        <v>24.6</v>
      </c>
      <c r="J85" s="43">
        <v>117.5</v>
      </c>
      <c r="K85" s="44"/>
      <c r="L85" s="43">
        <v>4</v>
      </c>
    </row>
    <row r="86" spans="1:12" ht="14.4" x14ac:dyDescent="0.3">
      <c r="A86" s="23"/>
      <c r="B86" s="15"/>
      <c r="C86" s="11"/>
      <c r="D86" s="7" t="s">
        <v>24</v>
      </c>
      <c r="E86" s="42" t="s">
        <v>82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112</v>
      </c>
      <c r="L86" s="43">
        <v>16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32">SUM(G82:G88)</f>
        <v>22.220000000000002</v>
      </c>
      <c r="H89" s="19">
        <f t="shared" ref="H89" si="33">SUM(H82:H88)</f>
        <v>28.97</v>
      </c>
      <c r="I89" s="19">
        <f t="shared" ref="I89" si="34">SUM(I82:I88)</f>
        <v>60.459999999999994</v>
      </c>
      <c r="J89" s="19">
        <f t="shared" ref="J89:L89" si="35">SUM(J82:J88)</f>
        <v>593.11</v>
      </c>
      <c r="K89" s="25"/>
      <c r="L89" s="19">
        <f t="shared" si="35"/>
        <v>77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56</v>
      </c>
      <c r="F92" s="43">
        <v>230</v>
      </c>
      <c r="G92" s="43">
        <v>17.52</v>
      </c>
      <c r="H92" s="43">
        <v>17.41</v>
      </c>
      <c r="I92" s="43">
        <v>41.5</v>
      </c>
      <c r="J92" s="43">
        <v>393.19</v>
      </c>
      <c r="K92" s="44">
        <v>406</v>
      </c>
      <c r="L92" s="43">
        <v>58.66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12</v>
      </c>
    </row>
    <row r="95" spans="1:12" ht="14.4" x14ac:dyDescent="0.3">
      <c r="A95" s="23"/>
      <c r="B95" s="15"/>
      <c r="C95" s="11"/>
      <c r="D95" s="7" t="s">
        <v>31</v>
      </c>
      <c r="E95" s="42"/>
      <c r="F95" s="43">
        <v>50</v>
      </c>
      <c r="G95" s="43">
        <v>5.32</v>
      </c>
      <c r="H95" s="43">
        <v>0.56000000000000005</v>
      </c>
      <c r="I95" s="43">
        <v>34.44</v>
      </c>
      <c r="J95" s="43">
        <v>164.5</v>
      </c>
      <c r="K95" s="44"/>
      <c r="L95" s="43">
        <v>4</v>
      </c>
    </row>
    <row r="96" spans="1:12" ht="14.4" x14ac:dyDescent="0.3">
      <c r="A96" s="23"/>
      <c r="B96" s="15"/>
      <c r="C96" s="11"/>
      <c r="D96" s="7" t="s">
        <v>32</v>
      </c>
      <c r="E96" s="42"/>
      <c r="F96" s="43">
        <v>50</v>
      </c>
      <c r="G96" s="43">
        <v>3.3</v>
      </c>
      <c r="H96" s="43">
        <v>0.6</v>
      </c>
      <c r="I96" s="43">
        <v>16.7</v>
      </c>
      <c r="J96" s="43">
        <v>87</v>
      </c>
      <c r="K96" s="44"/>
      <c r="L96" s="43">
        <v>5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530</v>
      </c>
      <c r="G99" s="19">
        <f t="shared" ref="G99" si="36">SUM(G90:G98)</f>
        <v>26.44</v>
      </c>
      <c r="H99" s="19">
        <f t="shared" ref="H99" si="37">SUM(H90:H98)</f>
        <v>18.57</v>
      </c>
      <c r="I99" s="19">
        <f t="shared" ref="I99" si="38">SUM(I90:I98)</f>
        <v>112.74</v>
      </c>
      <c r="J99" s="19">
        <f t="shared" ref="J99:L99" si="39">SUM(J90:J98)</f>
        <v>725.69</v>
      </c>
      <c r="K99" s="25"/>
      <c r="L99" s="19">
        <f t="shared" si="39"/>
        <v>79.66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1060</v>
      </c>
      <c r="G100" s="32">
        <f t="shared" ref="G100" si="40">G89+G99</f>
        <v>48.660000000000004</v>
      </c>
      <c r="H100" s="32">
        <f t="shared" ref="H100" si="41">H89+H99</f>
        <v>47.54</v>
      </c>
      <c r="I100" s="32">
        <f t="shared" ref="I100" si="42">I89+I99</f>
        <v>173.2</v>
      </c>
      <c r="J100" s="32">
        <f t="shared" ref="J100:L100" si="43">J89+J99</f>
        <v>1318.8000000000002</v>
      </c>
      <c r="K100" s="32"/>
      <c r="L100" s="32">
        <f t="shared" si="43"/>
        <v>156.66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6.2</v>
      </c>
      <c r="H101" s="40">
        <v>7.46</v>
      </c>
      <c r="I101" s="40">
        <v>30.86</v>
      </c>
      <c r="J101" s="40">
        <v>215.4</v>
      </c>
      <c r="K101" s="41">
        <v>262</v>
      </c>
      <c r="L101" s="40">
        <v>20</v>
      </c>
    </row>
    <row r="102" spans="1:12" ht="14.4" x14ac:dyDescent="0.3">
      <c r="A102" s="23"/>
      <c r="B102" s="15"/>
      <c r="C102" s="11"/>
      <c r="D102" s="6"/>
      <c r="E102" s="42" t="s">
        <v>69</v>
      </c>
      <c r="F102" s="43">
        <v>30</v>
      </c>
      <c r="G102" s="43">
        <v>1.2</v>
      </c>
      <c r="H102" s="43">
        <v>4.2</v>
      </c>
      <c r="I102" s="43">
        <v>20.399999999999999</v>
      </c>
      <c r="J102" s="43">
        <v>124</v>
      </c>
      <c r="K102" s="44">
        <v>96</v>
      </c>
      <c r="L102" s="43">
        <v>10</v>
      </c>
    </row>
    <row r="103" spans="1:12" ht="14.4" x14ac:dyDescent="0.3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493</v>
      </c>
      <c r="L103" s="43">
        <v>5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>
        <v>50</v>
      </c>
      <c r="G104" s="43">
        <v>3.8</v>
      </c>
      <c r="H104" s="43">
        <v>0.4</v>
      </c>
      <c r="I104" s="43">
        <v>24.6</v>
      </c>
      <c r="J104" s="43">
        <v>118</v>
      </c>
      <c r="K104" s="44"/>
      <c r="L104" s="43">
        <v>4</v>
      </c>
    </row>
    <row r="105" spans="1:12" ht="14.4" x14ac:dyDescent="0.3">
      <c r="A105" s="23"/>
      <c r="B105" s="15"/>
      <c r="C105" s="11"/>
      <c r="D105" s="7" t="s">
        <v>24</v>
      </c>
      <c r="E105" s="42" t="s">
        <v>83</v>
      </c>
      <c r="F105" s="43">
        <v>100</v>
      </c>
      <c r="G105" s="43">
        <v>0.9</v>
      </c>
      <c r="H105" s="43">
        <v>0.2</v>
      </c>
      <c r="I105" s="43">
        <v>8.1</v>
      </c>
      <c r="J105" s="43">
        <v>43</v>
      </c>
      <c r="K105" s="44">
        <v>112</v>
      </c>
      <c r="L105" s="43">
        <v>25</v>
      </c>
    </row>
    <row r="106" spans="1:12" ht="14.4" x14ac:dyDescent="0.3">
      <c r="A106" s="23"/>
      <c r="B106" s="15"/>
      <c r="C106" s="11"/>
      <c r="D106" s="6"/>
      <c r="E106" s="42" t="s">
        <v>79</v>
      </c>
      <c r="F106" s="43">
        <v>100</v>
      </c>
      <c r="G106" s="43">
        <v>10</v>
      </c>
      <c r="H106" s="43">
        <v>6.4</v>
      </c>
      <c r="I106" s="43">
        <v>17</v>
      </c>
      <c r="J106" s="43">
        <v>174</v>
      </c>
      <c r="K106" s="44"/>
      <c r="L106" s="43">
        <v>15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680</v>
      </c>
      <c r="G108" s="19">
        <f t="shared" ref="G108:J108" si="44">SUM(G101:G107)</f>
        <v>22.200000000000003</v>
      </c>
      <c r="H108" s="19">
        <f t="shared" si="44"/>
        <v>18.66</v>
      </c>
      <c r="I108" s="19">
        <f t="shared" si="44"/>
        <v>115.95999999999998</v>
      </c>
      <c r="J108" s="19">
        <f t="shared" si="44"/>
        <v>734.4</v>
      </c>
      <c r="K108" s="25"/>
      <c r="L108" s="19">
        <f t="shared" ref="L108" si="45">SUM(L101:L107)</f>
        <v>79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60</v>
      </c>
      <c r="F111" s="43">
        <v>100</v>
      </c>
      <c r="G111" s="43">
        <v>9.07</v>
      </c>
      <c r="H111" s="43">
        <v>9</v>
      </c>
      <c r="I111" s="43">
        <v>2.73</v>
      </c>
      <c r="J111" s="43">
        <v>128</v>
      </c>
      <c r="K111" s="44">
        <v>405</v>
      </c>
      <c r="L111" s="43">
        <v>45</v>
      </c>
    </row>
    <row r="112" spans="1:12" ht="14.4" x14ac:dyDescent="0.3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5.65</v>
      </c>
      <c r="H112" s="43">
        <v>0.67</v>
      </c>
      <c r="I112" s="43">
        <v>29.04</v>
      </c>
      <c r="J112" s="43">
        <v>149.4</v>
      </c>
      <c r="K112" s="44">
        <v>291</v>
      </c>
      <c r="L112" s="43">
        <v>15.66</v>
      </c>
    </row>
    <row r="113" spans="1:12" ht="14.4" x14ac:dyDescent="0.3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0.7</v>
      </c>
      <c r="H113" s="43">
        <v>0.3</v>
      </c>
      <c r="I113" s="43">
        <v>22.8</v>
      </c>
      <c r="J113" s="43">
        <v>97</v>
      </c>
      <c r="K113" s="44">
        <v>519</v>
      </c>
      <c r="L113" s="43">
        <v>11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>
        <v>50</v>
      </c>
      <c r="G114" s="43">
        <v>3.8</v>
      </c>
      <c r="H114" s="43">
        <v>0.4</v>
      </c>
      <c r="I114" s="43">
        <v>24.6</v>
      </c>
      <c r="J114" s="43">
        <v>117.5</v>
      </c>
      <c r="K114" s="44"/>
      <c r="L114" s="43">
        <v>4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>
        <v>40</v>
      </c>
      <c r="G115" s="43">
        <v>3.3</v>
      </c>
      <c r="H115" s="43">
        <v>0.6</v>
      </c>
      <c r="I115" s="43">
        <v>16.7</v>
      </c>
      <c r="J115" s="43">
        <v>87</v>
      </c>
      <c r="K115" s="44"/>
      <c r="L115" s="43">
        <v>4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540</v>
      </c>
      <c r="G118" s="19">
        <f t="shared" ref="G118:J118" si="46">SUM(G109:G117)</f>
        <v>22.52</v>
      </c>
      <c r="H118" s="19">
        <f t="shared" si="46"/>
        <v>10.97</v>
      </c>
      <c r="I118" s="19">
        <f t="shared" si="46"/>
        <v>95.87</v>
      </c>
      <c r="J118" s="19">
        <f t="shared" si="46"/>
        <v>578.9</v>
      </c>
      <c r="K118" s="25"/>
      <c r="L118" s="19">
        <f t="shared" ref="L118" si="47">SUM(L109:L117)</f>
        <v>79.66</v>
      </c>
    </row>
    <row r="119" spans="1:12" ht="15" thickBot="1" x14ac:dyDescent="0.3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1220</v>
      </c>
      <c r="G119" s="32">
        <f t="shared" ref="G119:J119" si="48">G108+G118</f>
        <v>44.72</v>
      </c>
      <c r="H119" s="32">
        <f t="shared" si="48"/>
        <v>29.630000000000003</v>
      </c>
      <c r="I119" s="32">
        <f t="shared" si="48"/>
        <v>211.82999999999998</v>
      </c>
      <c r="J119" s="32">
        <f t="shared" si="48"/>
        <v>1313.3</v>
      </c>
      <c r="K119" s="32"/>
      <c r="L119" s="32">
        <f t="shared" ref="L119" si="49">L108+L118</f>
        <v>158.66</v>
      </c>
    </row>
    <row r="120" spans="1:12" ht="14.4" x14ac:dyDescent="0.3">
      <c r="A120" s="20">
        <v>2</v>
      </c>
      <c r="B120" s="21">
        <v>1</v>
      </c>
      <c r="C120" s="22" t="s">
        <v>20</v>
      </c>
      <c r="D120" s="5" t="s">
        <v>21</v>
      </c>
      <c r="E120" s="39" t="s">
        <v>71</v>
      </c>
      <c r="F120" s="40">
        <v>200</v>
      </c>
      <c r="G120" s="40">
        <v>5.85</v>
      </c>
      <c r="H120" s="40">
        <v>7.09</v>
      </c>
      <c r="I120" s="40">
        <v>26.85</v>
      </c>
      <c r="J120" s="40">
        <v>212.7</v>
      </c>
      <c r="K120" s="41">
        <v>267</v>
      </c>
      <c r="L120" s="40">
        <v>20</v>
      </c>
    </row>
    <row r="121" spans="1:12" ht="14.4" x14ac:dyDescent="0.3">
      <c r="A121" s="23"/>
      <c r="B121" s="15"/>
      <c r="C121" s="11"/>
      <c r="D121" s="6"/>
      <c r="E121" s="42" t="s">
        <v>72</v>
      </c>
      <c r="F121" s="43">
        <v>30</v>
      </c>
      <c r="G121" s="43">
        <v>1.2</v>
      </c>
      <c r="H121" s="43">
        <v>12.5</v>
      </c>
      <c r="I121" s="43">
        <v>7.5</v>
      </c>
      <c r="J121" s="43">
        <v>147</v>
      </c>
      <c r="K121" s="44">
        <v>94</v>
      </c>
      <c r="L121" s="43">
        <v>20</v>
      </c>
    </row>
    <row r="122" spans="1:12" ht="14.4" x14ac:dyDescent="0.3">
      <c r="A122" s="23"/>
      <c r="B122" s="15"/>
      <c r="C122" s="11"/>
      <c r="D122" s="7" t="s">
        <v>22</v>
      </c>
      <c r="E122" s="42" t="s">
        <v>73</v>
      </c>
      <c r="F122" s="43">
        <v>200</v>
      </c>
      <c r="G122" s="43">
        <v>3.6</v>
      </c>
      <c r="H122" s="43">
        <v>3.3</v>
      </c>
      <c r="I122" s="43">
        <v>25</v>
      </c>
      <c r="J122" s="43">
        <v>144</v>
      </c>
      <c r="K122" s="44">
        <v>496</v>
      </c>
      <c r="L122" s="43">
        <v>15</v>
      </c>
    </row>
    <row r="123" spans="1:12" ht="14.4" x14ac:dyDescent="0.3">
      <c r="A123" s="23"/>
      <c r="B123" s="15"/>
      <c r="C123" s="11"/>
      <c r="D123" s="7" t="s">
        <v>23</v>
      </c>
      <c r="E123" s="42"/>
      <c r="F123" s="43">
        <v>50</v>
      </c>
      <c r="G123" s="43">
        <v>3.8</v>
      </c>
      <c r="H123" s="43">
        <v>0.4</v>
      </c>
      <c r="I123" s="43">
        <v>24.6</v>
      </c>
      <c r="J123" s="43">
        <v>117.5</v>
      </c>
      <c r="K123" s="44"/>
      <c r="L123" s="43">
        <v>3</v>
      </c>
    </row>
    <row r="124" spans="1:12" ht="14.4" x14ac:dyDescent="0.3">
      <c r="A124" s="23"/>
      <c r="B124" s="15"/>
      <c r="C124" s="11"/>
      <c r="D124" s="7" t="s">
        <v>24</v>
      </c>
      <c r="E124" s="42" t="s">
        <v>84</v>
      </c>
      <c r="F124" s="43">
        <v>100</v>
      </c>
      <c r="G124" s="43">
        <v>1.5</v>
      </c>
      <c r="H124" s="43">
        <v>0.5</v>
      </c>
      <c r="I124" s="43">
        <v>21</v>
      </c>
      <c r="J124" s="43">
        <v>96</v>
      </c>
      <c r="K124" s="44">
        <v>112</v>
      </c>
      <c r="L124" s="43">
        <v>22</v>
      </c>
    </row>
    <row r="125" spans="1:12" ht="14.4" x14ac:dyDescent="0.3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24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50">SUM(G120:G126)</f>
        <v>15.95</v>
      </c>
      <c r="H127" s="19">
        <f t="shared" si="50"/>
        <v>23.79</v>
      </c>
      <c r="I127" s="19">
        <f t="shared" si="50"/>
        <v>104.95</v>
      </c>
      <c r="J127" s="19">
        <f t="shared" si="50"/>
        <v>717.2</v>
      </c>
      <c r="K127" s="25"/>
      <c r="L127" s="19">
        <f t="shared" ref="L127" si="51">SUM(L120:L126)</f>
        <v>80</v>
      </c>
    </row>
    <row r="128" spans="1:12" ht="14.4" x14ac:dyDescent="0.3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23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23"/>
      <c r="B130" s="15"/>
      <c r="C130" s="11"/>
      <c r="D130" s="7" t="s">
        <v>28</v>
      </c>
      <c r="E130" s="42" t="s">
        <v>39</v>
      </c>
      <c r="F130" s="43">
        <v>90</v>
      </c>
      <c r="G130" s="43">
        <v>7.76</v>
      </c>
      <c r="H130" s="43">
        <v>4.16</v>
      </c>
      <c r="I130" s="43">
        <v>2.3199999999999998</v>
      </c>
      <c r="J130" s="43">
        <v>77.599999999999994</v>
      </c>
      <c r="K130" s="44">
        <v>342</v>
      </c>
      <c r="L130" s="43">
        <v>46.66</v>
      </c>
    </row>
    <row r="131" spans="1:12" ht="14.4" x14ac:dyDescent="0.3">
      <c r="A131" s="23"/>
      <c r="B131" s="15"/>
      <c r="C131" s="11"/>
      <c r="D131" s="7" t="s">
        <v>29</v>
      </c>
      <c r="E131" s="42" t="s">
        <v>40</v>
      </c>
      <c r="F131" s="43">
        <v>150</v>
      </c>
      <c r="G131" s="43">
        <v>3.69</v>
      </c>
      <c r="H131" s="43">
        <v>6.0750000000000002</v>
      </c>
      <c r="I131" s="43">
        <v>33.81</v>
      </c>
      <c r="J131" s="43">
        <v>204.6</v>
      </c>
      <c r="K131" s="44">
        <v>414</v>
      </c>
      <c r="L131" s="43">
        <v>14</v>
      </c>
    </row>
    <row r="132" spans="1:12" ht="14.4" x14ac:dyDescent="0.3">
      <c r="A132" s="23"/>
      <c r="B132" s="15"/>
      <c r="C132" s="11"/>
      <c r="D132" s="7" t="s">
        <v>30</v>
      </c>
      <c r="E132" s="42" t="s">
        <v>41</v>
      </c>
      <c r="F132" s="43">
        <v>200</v>
      </c>
      <c r="G132" s="43">
        <v>0.1</v>
      </c>
      <c r="H132" s="43">
        <v>0</v>
      </c>
      <c r="I132" s="43">
        <v>20.7</v>
      </c>
      <c r="J132" s="43">
        <v>83</v>
      </c>
      <c r="K132" s="44">
        <v>520</v>
      </c>
      <c r="L132" s="43">
        <v>15</v>
      </c>
    </row>
    <row r="133" spans="1:12" ht="14.4" x14ac:dyDescent="0.3">
      <c r="A133" s="23"/>
      <c r="B133" s="15"/>
      <c r="C133" s="11"/>
      <c r="D133" s="7" t="s">
        <v>31</v>
      </c>
      <c r="E133" s="42"/>
      <c r="F133" s="43">
        <v>50</v>
      </c>
      <c r="G133" s="43">
        <v>5.32</v>
      </c>
      <c r="H133" s="43">
        <v>0.56000000000000005</v>
      </c>
      <c r="I133" s="43">
        <v>34.44</v>
      </c>
      <c r="J133" s="43">
        <v>164.5</v>
      </c>
      <c r="K133" s="44"/>
      <c r="L133" s="43">
        <v>4</v>
      </c>
    </row>
    <row r="134" spans="1:12" ht="14.4" x14ac:dyDescent="0.3">
      <c r="A134" s="23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4"/>
      <c r="B137" s="17"/>
      <c r="C137" s="8"/>
      <c r="D137" s="18" t="s">
        <v>33</v>
      </c>
      <c r="E137" s="9"/>
      <c r="F137" s="19">
        <f>SUM(F128:F136)</f>
        <v>490</v>
      </c>
      <c r="G137" s="19">
        <f t="shared" ref="G137:J137" si="52">SUM(G128:G136)</f>
        <v>16.869999999999997</v>
      </c>
      <c r="H137" s="19">
        <f t="shared" si="52"/>
        <v>10.795</v>
      </c>
      <c r="I137" s="19">
        <f t="shared" si="52"/>
        <v>91.27</v>
      </c>
      <c r="J137" s="19">
        <f t="shared" si="52"/>
        <v>529.70000000000005</v>
      </c>
      <c r="K137" s="25"/>
      <c r="L137" s="19">
        <f t="shared" ref="L137" si="53">SUM(L128:L136)</f>
        <v>79.66</v>
      </c>
    </row>
    <row r="138" spans="1:12" ht="14.4" x14ac:dyDescent="0.25">
      <c r="A138" s="29">
        <f>A120</f>
        <v>2</v>
      </c>
      <c r="B138" s="30">
        <f>B120</f>
        <v>1</v>
      </c>
      <c r="C138" s="51" t="s">
        <v>4</v>
      </c>
      <c r="D138" s="52"/>
      <c r="E138" s="31"/>
      <c r="F138" s="32">
        <f>F127+F137</f>
        <v>1070</v>
      </c>
      <c r="G138" s="32">
        <f t="shared" ref="G138" si="54">G127+G137</f>
        <v>32.819999999999993</v>
      </c>
      <c r="H138" s="32">
        <f t="shared" ref="H138" si="55">H127+H137</f>
        <v>34.585000000000001</v>
      </c>
      <c r="I138" s="32">
        <f t="shared" ref="I138" si="56">I127+I137</f>
        <v>196.22</v>
      </c>
      <c r="J138" s="32">
        <f t="shared" ref="J138:L138" si="57">J127+J137</f>
        <v>1246.9000000000001</v>
      </c>
      <c r="K138" s="32"/>
      <c r="L138" s="32">
        <f t="shared" si="57"/>
        <v>159.66</v>
      </c>
    </row>
    <row r="139" spans="1:12" ht="14.4" x14ac:dyDescent="0.3">
      <c r="A139" s="14">
        <v>2</v>
      </c>
      <c r="B139" s="15">
        <v>2</v>
      </c>
      <c r="C139" s="22" t="s">
        <v>20</v>
      </c>
      <c r="D139" s="5" t="s">
        <v>21</v>
      </c>
      <c r="E139" s="39" t="s">
        <v>64</v>
      </c>
      <c r="F139" s="40">
        <v>200</v>
      </c>
      <c r="G139" s="40">
        <v>5.54</v>
      </c>
      <c r="H139" s="40">
        <v>8.6199999999999992</v>
      </c>
      <c r="I139" s="40">
        <v>32.4</v>
      </c>
      <c r="J139" s="40">
        <v>229.4</v>
      </c>
      <c r="K139" s="41">
        <v>268</v>
      </c>
      <c r="L139" s="40">
        <v>25</v>
      </c>
    </row>
    <row r="140" spans="1:12" ht="14.4" x14ac:dyDescent="0.3">
      <c r="A140" s="14"/>
      <c r="B140" s="15"/>
      <c r="C140" s="11"/>
      <c r="D140" s="6"/>
      <c r="E140" s="42" t="s">
        <v>75</v>
      </c>
      <c r="F140" s="43">
        <v>30</v>
      </c>
      <c r="G140" s="43">
        <v>2.25</v>
      </c>
      <c r="H140" s="43">
        <v>2.94</v>
      </c>
      <c r="I140" s="43">
        <v>22.32</v>
      </c>
      <c r="J140" s="43">
        <v>125.1</v>
      </c>
      <c r="K140" s="44">
        <v>590</v>
      </c>
      <c r="L140" s="43">
        <v>6</v>
      </c>
    </row>
    <row r="141" spans="1:12" ht="14.4" x14ac:dyDescent="0.3">
      <c r="A141" s="14"/>
      <c r="B141" s="15"/>
      <c r="C141" s="11"/>
      <c r="D141" s="7" t="s">
        <v>22</v>
      </c>
      <c r="E141" s="42" t="s">
        <v>76</v>
      </c>
      <c r="F141" s="43">
        <v>200</v>
      </c>
      <c r="G141" s="43">
        <v>3.2</v>
      </c>
      <c r="H141" s="43">
        <v>2.7</v>
      </c>
      <c r="I141" s="43">
        <v>15.9</v>
      </c>
      <c r="J141" s="43">
        <v>79</v>
      </c>
      <c r="K141" s="44">
        <v>501</v>
      </c>
      <c r="L141" s="43">
        <v>15</v>
      </c>
    </row>
    <row r="142" spans="1:12" ht="14.4" x14ac:dyDescent="0.3">
      <c r="A142" s="14"/>
      <c r="B142" s="15"/>
      <c r="C142" s="11"/>
      <c r="D142" s="7" t="s">
        <v>23</v>
      </c>
      <c r="E142" s="42"/>
      <c r="F142" s="43">
        <v>50</v>
      </c>
      <c r="G142" s="43">
        <v>3.8</v>
      </c>
      <c r="H142" s="43">
        <v>0.4</v>
      </c>
      <c r="I142" s="43">
        <v>24.6</v>
      </c>
      <c r="J142" s="43">
        <v>117.5</v>
      </c>
      <c r="K142" s="44"/>
      <c r="L142" s="43">
        <v>4</v>
      </c>
    </row>
    <row r="143" spans="1:12" ht="14.4" x14ac:dyDescent="0.3">
      <c r="A143" s="14"/>
      <c r="B143" s="15"/>
      <c r="C143" s="11"/>
      <c r="D143" s="7" t="s">
        <v>24</v>
      </c>
      <c r="E143" s="42" t="s">
        <v>85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>
        <v>112</v>
      </c>
      <c r="L143" s="43">
        <v>37</v>
      </c>
    </row>
    <row r="144" spans="1:12" ht="14.4" x14ac:dyDescent="0.3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16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58">SUM(G139:G145)</f>
        <v>15.19</v>
      </c>
      <c r="H146" s="19">
        <f t="shared" si="58"/>
        <v>14.959999999999999</v>
      </c>
      <c r="I146" s="19">
        <f t="shared" si="58"/>
        <v>105.52</v>
      </c>
      <c r="J146" s="19">
        <f t="shared" si="58"/>
        <v>598</v>
      </c>
      <c r="K146" s="25"/>
      <c r="L146" s="19">
        <f t="shared" ref="L146" si="59">SUM(L139:L145)</f>
        <v>87</v>
      </c>
    </row>
    <row r="147" spans="1:12" ht="14.4" x14ac:dyDescent="0.3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14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14"/>
      <c r="B149" s="15"/>
      <c r="C149" s="11"/>
      <c r="D149" s="7" t="s">
        <v>28</v>
      </c>
      <c r="E149" s="42" t="s">
        <v>53</v>
      </c>
      <c r="F149" s="43">
        <v>100</v>
      </c>
      <c r="G149" s="43">
        <v>18.850000000000001</v>
      </c>
      <c r="H149" s="43">
        <v>13.02</v>
      </c>
      <c r="I149" s="43">
        <v>0.45</v>
      </c>
      <c r="J149" s="43">
        <v>194.28</v>
      </c>
      <c r="K149" s="44">
        <v>404</v>
      </c>
      <c r="L149" s="43">
        <v>37.659999999999997</v>
      </c>
    </row>
    <row r="150" spans="1:12" ht="14.4" x14ac:dyDescent="0.3">
      <c r="A150" s="14"/>
      <c r="B150" s="15"/>
      <c r="C150" s="11"/>
      <c r="D150" s="7" t="s">
        <v>29</v>
      </c>
      <c r="E150" s="42" t="s">
        <v>54</v>
      </c>
      <c r="F150" s="43">
        <v>150</v>
      </c>
      <c r="G150" s="43">
        <v>3</v>
      </c>
      <c r="H150" s="43">
        <v>8.02</v>
      </c>
      <c r="I150" s="43">
        <v>12.75</v>
      </c>
      <c r="J150" s="43">
        <v>135</v>
      </c>
      <c r="K150" s="44">
        <v>195</v>
      </c>
      <c r="L150" s="43">
        <v>20</v>
      </c>
    </row>
    <row r="151" spans="1:12" ht="14.4" x14ac:dyDescent="0.3">
      <c r="A151" s="14"/>
      <c r="B151" s="15"/>
      <c r="C151" s="11"/>
      <c r="D151" s="7" t="s">
        <v>30</v>
      </c>
      <c r="E151" s="42" t="s">
        <v>55</v>
      </c>
      <c r="F151" s="43">
        <v>200</v>
      </c>
      <c r="G151" s="43">
        <v>0.5</v>
      </c>
      <c r="H151" s="43">
        <v>0</v>
      </c>
      <c r="I151" s="43">
        <v>27</v>
      </c>
      <c r="J151" s="43">
        <v>110</v>
      </c>
      <c r="K151" s="44">
        <v>508</v>
      </c>
      <c r="L151" s="43">
        <v>15</v>
      </c>
    </row>
    <row r="152" spans="1:12" ht="14.4" x14ac:dyDescent="0.3">
      <c r="A152" s="14"/>
      <c r="B152" s="15"/>
      <c r="C152" s="11"/>
      <c r="D152" s="7" t="s">
        <v>31</v>
      </c>
      <c r="E152" s="42"/>
      <c r="F152" s="43">
        <v>50</v>
      </c>
      <c r="G152" s="43">
        <v>5.32</v>
      </c>
      <c r="H152" s="43">
        <v>0.56000000000000005</v>
      </c>
      <c r="I152" s="43">
        <v>34.44</v>
      </c>
      <c r="J152" s="43">
        <v>164.5</v>
      </c>
      <c r="K152" s="44"/>
      <c r="L152" s="43">
        <v>4</v>
      </c>
    </row>
    <row r="153" spans="1:12" ht="14.4" x14ac:dyDescent="0.3">
      <c r="A153" s="14"/>
      <c r="B153" s="15"/>
      <c r="C153" s="11"/>
      <c r="D153" s="7" t="s">
        <v>32</v>
      </c>
      <c r="E153" s="42"/>
      <c r="F153" s="43">
        <v>30</v>
      </c>
      <c r="G153" s="43">
        <v>3.3</v>
      </c>
      <c r="H153" s="43">
        <v>0.6</v>
      </c>
      <c r="I153" s="43">
        <v>16.7</v>
      </c>
      <c r="J153" s="43">
        <v>87</v>
      </c>
      <c r="K153" s="44"/>
      <c r="L153" s="43">
        <v>3</v>
      </c>
    </row>
    <row r="154" spans="1:12" ht="14.4" x14ac:dyDescent="0.3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16"/>
      <c r="B156" s="17"/>
      <c r="C156" s="8"/>
      <c r="D156" s="18" t="s">
        <v>33</v>
      </c>
      <c r="E156" s="9"/>
      <c r="F156" s="19">
        <f>SUM(F147:F155)</f>
        <v>530</v>
      </c>
      <c r="G156" s="19">
        <f t="shared" ref="G156:J156" si="60">SUM(G147:G155)</f>
        <v>30.970000000000002</v>
      </c>
      <c r="H156" s="19">
        <f t="shared" si="60"/>
        <v>22.2</v>
      </c>
      <c r="I156" s="19">
        <f t="shared" si="60"/>
        <v>91.34</v>
      </c>
      <c r="J156" s="19">
        <f t="shared" si="60"/>
        <v>690.78</v>
      </c>
      <c r="K156" s="25"/>
      <c r="L156" s="19">
        <f t="shared" ref="L156" si="61">SUM(L147:L155)</f>
        <v>79.66</v>
      </c>
    </row>
    <row r="157" spans="1:12" ht="14.4" x14ac:dyDescent="0.25">
      <c r="A157" s="33">
        <f>A139</f>
        <v>2</v>
      </c>
      <c r="B157" s="33">
        <f>B139</f>
        <v>2</v>
      </c>
      <c r="C157" s="51" t="s">
        <v>4</v>
      </c>
      <c r="D157" s="52"/>
      <c r="E157" s="31"/>
      <c r="F157" s="32">
        <f>F146+F156</f>
        <v>1110</v>
      </c>
      <c r="G157" s="32">
        <f t="shared" ref="G157" si="62">G146+G156</f>
        <v>46.160000000000004</v>
      </c>
      <c r="H157" s="32">
        <f t="shared" ref="H157" si="63">H146+H156</f>
        <v>37.159999999999997</v>
      </c>
      <c r="I157" s="32">
        <f t="shared" ref="I157" si="64">I146+I156</f>
        <v>196.86</v>
      </c>
      <c r="J157" s="32">
        <f t="shared" ref="J157:L157" si="65">J146+J156</f>
        <v>1288.78</v>
      </c>
      <c r="K157" s="32"/>
      <c r="L157" s="32">
        <f t="shared" si="65"/>
        <v>166.66</v>
      </c>
    </row>
    <row r="158" spans="1:12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39" t="s">
        <v>68</v>
      </c>
      <c r="F158" s="40">
        <v>150</v>
      </c>
      <c r="G158" s="40">
        <v>24</v>
      </c>
      <c r="H158" s="40">
        <v>25.2</v>
      </c>
      <c r="I158" s="40">
        <v>23.9</v>
      </c>
      <c r="J158" s="40">
        <v>425</v>
      </c>
      <c r="K158" s="41">
        <v>313</v>
      </c>
      <c r="L158" s="40">
        <v>60</v>
      </c>
    </row>
    <row r="159" spans="1:12" ht="14.4" x14ac:dyDescent="0.3">
      <c r="A159" s="23"/>
      <c r="B159" s="15"/>
      <c r="C159" s="11"/>
      <c r="D159" s="6"/>
      <c r="E159" s="42" t="s">
        <v>65</v>
      </c>
      <c r="F159" s="43">
        <v>30</v>
      </c>
      <c r="G159" s="43">
        <v>5</v>
      </c>
      <c r="H159" s="43">
        <v>8.1</v>
      </c>
      <c r="I159" s="43">
        <v>7.4</v>
      </c>
      <c r="J159" s="43">
        <v>123</v>
      </c>
      <c r="K159" s="44">
        <v>91</v>
      </c>
      <c r="L159" s="43">
        <v>20</v>
      </c>
    </row>
    <row r="160" spans="1:12" ht="14.4" x14ac:dyDescent="0.3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493</v>
      </c>
      <c r="L160" s="43">
        <v>5</v>
      </c>
    </row>
    <row r="161" spans="1:12" ht="15.75" customHeight="1" x14ac:dyDescent="0.3">
      <c r="A161" s="23"/>
      <c r="B161" s="15"/>
      <c r="C161" s="11"/>
      <c r="D161" s="7" t="s">
        <v>23</v>
      </c>
      <c r="E161" s="42"/>
      <c r="F161" s="43">
        <v>50</v>
      </c>
      <c r="G161" s="43">
        <v>3.8</v>
      </c>
      <c r="H161" s="43">
        <v>0.4</v>
      </c>
      <c r="I161" s="43">
        <v>24.6</v>
      </c>
      <c r="J161" s="43">
        <v>118</v>
      </c>
      <c r="K161" s="44"/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 t="s">
        <v>82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112</v>
      </c>
      <c r="L162" s="43">
        <v>16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66">SUM(G158:G164)</f>
        <v>33.299999999999997</v>
      </c>
      <c r="H165" s="19">
        <f t="shared" si="66"/>
        <v>34.099999999999994</v>
      </c>
      <c r="I165" s="19">
        <f t="shared" si="66"/>
        <v>80.7</v>
      </c>
      <c r="J165" s="19">
        <f t="shared" si="66"/>
        <v>773</v>
      </c>
      <c r="K165" s="25"/>
      <c r="L165" s="19">
        <f t="shared" ref="L165" si="67">SUM(L158:L164)</f>
        <v>105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61</v>
      </c>
      <c r="F168" s="43">
        <v>100</v>
      </c>
      <c r="G168" s="43">
        <v>14.24</v>
      </c>
      <c r="H168" s="43">
        <v>14</v>
      </c>
      <c r="I168" s="43">
        <v>11.44</v>
      </c>
      <c r="J168" s="43">
        <v>228.8</v>
      </c>
      <c r="K168" s="44">
        <v>381</v>
      </c>
      <c r="L168" s="43">
        <v>40</v>
      </c>
    </row>
    <row r="169" spans="1:12" ht="14.4" x14ac:dyDescent="0.3">
      <c r="A169" s="23"/>
      <c r="B169" s="15"/>
      <c r="C169" s="11"/>
      <c r="D169" s="7" t="s">
        <v>29</v>
      </c>
      <c r="E169" s="42" t="s">
        <v>62</v>
      </c>
      <c r="F169" s="43">
        <v>150</v>
      </c>
      <c r="G169" s="43">
        <v>5.55</v>
      </c>
      <c r="H169" s="43">
        <v>5.4</v>
      </c>
      <c r="I169" s="43">
        <v>5.85</v>
      </c>
      <c r="J169" s="43">
        <v>94.5</v>
      </c>
      <c r="K169" s="44">
        <v>414</v>
      </c>
      <c r="L169" s="43">
        <v>16.66</v>
      </c>
    </row>
    <row r="170" spans="1:12" ht="14.4" x14ac:dyDescent="0.3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0.3</v>
      </c>
      <c r="H170" s="43">
        <v>0.2</v>
      </c>
      <c r="I170" s="43">
        <v>25.1</v>
      </c>
      <c r="J170" s="43">
        <v>103</v>
      </c>
      <c r="K170" s="44">
        <v>509</v>
      </c>
      <c r="L170" s="43">
        <v>16</v>
      </c>
    </row>
    <row r="171" spans="1:12" ht="14.4" x14ac:dyDescent="0.3">
      <c r="A171" s="23"/>
      <c r="B171" s="15"/>
      <c r="C171" s="11"/>
      <c r="D171" s="7" t="s">
        <v>31</v>
      </c>
      <c r="E171" s="42"/>
      <c r="F171" s="43">
        <v>50</v>
      </c>
      <c r="G171" s="43">
        <v>3.8</v>
      </c>
      <c r="H171" s="43">
        <v>0.4</v>
      </c>
      <c r="I171" s="43">
        <v>24.6</v>
      </c>
      <c r="J171" s="43">
        <v>118</v>
      </c>
      <c r="K171" s="44"/>
      <c r="L171" s="43">
        <v>4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>
        <v>30</v>
      </c>
      <c r="G172" s="43">
        <v>4.62</v>
      </c>
      <c r="H172" s="43">
        <v>0.84</v>
      </c>
      <c r="I172" s="43">
        <v>23.38</v>
      </c>
      <c r="J172" s="43">
        <v>121.8</v>
      </c>
      <c r="K172" s="44"/>
      <c r="L172" s="43">
        <v>3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530</v>
      </c>
      <c r="G175" s="19">
        <f t="shared" ref="G175:J175" si="68">SUM(G166:G174)</f>
        <v>28.51</v>
      </c>
      <c r="H175" s="19">
        <f t="shared" si="68"/>
        <v>20.839999999999996</v>
      </c>
      <c r="I175" s="19">
        <f t="shared" si="68"/>
        <v>90.37</v>
      </c>
      <c r="J175" s="19">
        <f t="shared" si="68"/>
        <v>666.09999999999991</v>
      </c>
      <c r="K175" s="25"/>
      <c r="L175" s="19">
        <f t="shared" ref="L175" si="69">SUM(L166:L174)</f>
        <v>79.66</v>
      </c>
    </row>
    <row r="176" spans="1:12" ht="14.4" x14ac:dyDescent="0.2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1060</v>
      </c>
      <c r="G176" s="32">
        <f t="shared" ref="G176" si="70">G165+G175</f>
        <v>61.81</v>
      </c>
      <c r="H176" s="32">
        <f t="shared" ref="H176" si="71">H165+H175</f>
        <v>54.939999999999991</v>
      </c>
      <c r="I176" s="32">
        <f t="shared" ref="I176" si="72">I165+I175</f>
        <v>171.07</v>
      </c>
      <c r="J176" s="32">
        <f t="shared" ref="J176:L176" si="73">J165+J175</f>
        <v>1439.1</v>
      </c>
      <c r="K176" s="32"/>
      <c r="L176" s="32">
        <f t="shared" si="73"/>
        <v>184.66</v>
      </c>
    </row>
    <row r="177" spans="1:12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 t="s">
        <v>78</v>
      </c>
      <c r="F177" s="40">
        <v>200</v>
      </c>
      <c r="G177" s="40">
        <v>6.2</v>
      </c>
      <c r="H177" s="40">
        <v>7.46</v>
      </c>
      <c r="I177" s="40">
        <v>30.86</v>
      </c>
      <c r="J177" s="40">
        <v>215.4</v>
      </c>
      <c r="K177" s="41">
        <v>262</v>
      </c>
      <c r="L177" s="40">
        <v>20</v>
      </c>
    </row>
    <row r="178" spans="1:12" ht="14.4" x14ac:dyDescent="0.3">
      <c r="A178" s="23"/>
      <c r="B178" s="15"/>
      <c r="C178" s="11"/>
      <c r="D178" s="6"/>
      <c r="E178" s="42" t="s">
        <v>69</v>
      </c>
      <c r="F178" s="43">
        <v>30</v>
      </c>
      <c r="G178" s="43">
        <v>1.2</v>
      </c>
      <c r="H178" s="43">
        <v>4.2</v>
      </c>
      <c r="I178" s="43">
        <v>20.399999999999999</v>
      </c>
      <c r="J178" s="43">
        <v>124</v>
      </c>
      <c r="K178" s="44">
        <v>96</v>
      </c>
      <c r="L178" s="43">
        <v>10</v>
      </c>
    </row>
    <row r="179" spans="1:12" ht="14.4" x14ac:dyDescent="0.3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0.1</v>
      </c>
      <c r="H179" s="43">
        <v>0</v>
      </c>
      <c r="I179" s="43">
        <v>15.2</v>
      </c>
      <c r="J179" s="43">
        <v>61</v>
      </c>
      <c r="K179" s="44">
        <v>494</v>
      </c>
      <c r="L179" s="43">
        <v>7</v>
      </c>
    </row>
    <row r="180" spans="1:12" ht="14.4" x14ac:dyDescent="0.3">
      <c r="A180" s="23"/>
      <c r="B180" s="15"/>
      <c r="C180" s="11"/>
      <c r="D180" s="7" t="s">
        <v>23</v>
      </c>
      <c r="E180" s="42"/>
      <c r="F180" s="43">
        <v>50</v>
      </c>
      <c r="G180" s="43">
        <v>3.8</v>
      </c>
      <c r="H180" s="43">
        <v>0.4</v>
      </c>
      <c r="I180" s="43">
        <v>24.6</v>
      </c>
      <c r="J180" s="43">
        <v>118</v>
      </c>
      <c r="K180" s="44"/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 t="s">
        <v>83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>
        <v>112</v>
      </c>
      <c r="L181" s="43">
        <v>25</v>
      </c>
    </row>
    <row r="182" spans="1:12" ht="14.4" x14ac:dyDescent="0.3">
      <c r="A182" s="23"/>
      <c r="B182" s="15"/>
      <c r="C182" s="11"/>
      <c r="D182" s="6"/>
      <c r="E182" s="42" t="s">
        <v>79</v>
      </c>
      <c r="F182" s="43">
        <v>100</v>
      </c>
      <c r="G182" s="43">
        <v>10</v>
      </c>
      <c r="H182" s="43">
        <v>6.4</v>
      </c>
      <c r="I182" s="43">
        <v>17</v>
      </c>
      <c r="J182" s="43">
        <v>174</v>
      </c>
      <c r="K182" s="44"/>
      <c r="L182" s="43">
        <v>15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74">SUM(G177:G183)</f>
        <v>22.200000000000003</v>
      </c>
      <c r="H184" s="19">
        <f t="shared" si="74"/>
        <v>18.66</v>
      </c>
      <c r="I184" s="19">
        <f t="shared" si="74"/>
        <v>116.16</v>
      </c>
      <c r="J184" s="19">
        <f t="shared" si="74"/>
        <v>735.4</v>
      </c>
      <c r="K184" s="25"/>
      <c r="L184" s="19">
        <f t="shared" ref="L184" si="75">SUM(L177:L183)</f>
        <v>81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60</v>
      </c>
      <c r="F187" s="43">
        <v>100</v>
      </c>
      <c r="G187" s="43">
        <v>9.07</v>
      </c>
      <c r="H187" s="43">
        <v>9</v>
      </c>
      <c r="I187" s="43">
        <v>2.73</v>
      </c>
      <c r="J187" s="43">
        <v>128</v>
      </c>
      <c r="K187" s="44">
        <v>405</v>
      </c>
      <c r="L187" s="43">
        <v>45</v>
      </c>
    </row>
    <row r="188" spans="1:12" ht="14.4" x14ac:dyDescent="0.3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3.15</v>
      </c>
      <c r="H188" s="43">
        <v>6.6</v>
      </c>
      <c r="I188" s="43">
        <v>16.350000000000001</v>
      </c>
      <c r="J188" s="43">
        <v>138</v>
      </c>
      <c r="K188" s="44">
        <v>429</v>
      </c>
      <c r="L188" s="43">
        <v>15.66</v>
      </c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1.4</v>
      </c>
      <c r="H189" s="43">
        <v>0</v>
      </c>
      <c r="I189" s="43">
        <v>29</v>
      </c>
      <c r="J189" s="43">
        <v>122</v>
      </c>
      <c r="K189" s="44">
        <v>503</v>
      </c>
      <c r="L189" s="43">
        <v>10</v>
      </c>
    </row>
    <row r="190" spans="1:12" ht="14.4" x14ac:dyDescent="0.3">
      <c r="A190" s="23"/>
      <c r="B190" s="15"/>
      <c r="C190" s="11"/>
      <c r="D190" s="7" t="s">
        <v>31</v>
      </c>
      <c r="E190" s="42"/>
      <c r="F190" s="43">
        <v>50</v>
      </c>
      <c r="G190" s="43">
        <v>3.8</v>
      </c>
      <c r="H190" s="43">
        <v>0.4</v>
      </c>
      <c r="I190" s="43">
        <v>24.6</v>
      </c>
      <c r="J190" s="43">
        <v>118</v>
      </c>
      <c r="K190" s="44"/>
      <c r="L190" s="43">
        <v>4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>
        <v>50</v>
      </c>
      <c r="G191" s="43">
        <v>3.3</v>
      </c>
      <c r="H191" s="43">
        <v>0.6</v>
      </c>
      <c r="I191" s="43">
        <v>16.7</v>
      </c>
      <c r="J191" s="43">
        <v>87</v>
      </c>
      <c r="K191" s="44"/>
      <c r="L191" s="43">
        <v>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550</v>
      </c>
      <c r="G194" s="19">
        <f t="shared" ref="G194:J194" si="76">SUM(G185:G193)</f>
        <v>20.720000000000002</v>
      </c>
      <c r="H194" s="19">
        <f t="shared" si="76"/>
        <v>16.600000000000001</v>
      </c>
      <c r="I194" s="19">
        <f t="shared" si="76"/>
        <v>89.38000000000001</v>
      </c>
      <c r="J194" s="19">
        <f t="shared" si="76"/>
        <v>593</v>
      </c>
      <c r="K194" s="25"/>
      <c r="L194" s="19">
        <f t="shared" ref="L194" si="77">SUM(L185:L193)</f>
        <v>79.66</v>
      </c>
    </row>
    <row r="195" spans="1:12" ht="15" thickBot="1" x14ac:dyDescent="0.3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1230</v>
      </c>
      <c r="G195" s="32">
        <f t="shared" ref="G195" si="78">G184+G194</f>
        <v>42.92</v>
      </c>
      <c r="H195" s="32">
        <f t="shared" ref="H195" si="79">H184+H194</f>
        <v>35.260000000000005</v>
      </c>
      <c r="I195" s="32">
        <f t="shared" ref="I195" si="80">I184+I194</f>
        <v>205.54000000000002</v>
      </c>
      <c r="J195" s="32">
        <f t="shared" ref="J195:L195" si="81">J184+J194</f>
        <v>1328.4</v>
      </c>
      <c r="K195" s="32"/>
      <c r="L195" s="32">
        <f t="shared" si="81"/>
        <v>160.66</v>
      </c>
    </row>
    <row r="196" spans="1:12" ht="14.4" x14ac:dyDescent="0.3">
      <c r="A196" s="20">
        <v>2</v>
      </c>
      <c r="B196" s="21">
        <v>5</v>
      </c>
      <c r="C196" s="22" t="s">
        <v>20</v>
      </c>
      <c r="D196" s="5" t="s">
        <v>21</v>
      </c>
      <c r="E196" s="39" t="s">
        <v>77</v>
      </c>
      <c r="F196" s="40">
        <v>150</v>
      </c>
      <c r="G196" s="40">
        <v>12.92</v>
      </c>
      <c r="H196" s="40">
        <v>20.07</v>
      </c>
      <c r="I196" s="40">
        <v>3.46</v>
      </c>
      <c r="J196" s="40">
        <v>244.61</v>
      </c>
      <c r="K196" s="41">
        <v>301</v>
      </c>
      <c r="L196" s="40">
        <v>30</v>
      </c>
    </row>
    <row r="197" spans="1:12" ht="14.4" x14ac:dyDescent="0.3">
      <c r="A197" s="23"/>
      <c r="B197" s="15"/>
      <c r="C197" s="11"/>
      <c r="D197" s="6"/>
      <c r="E197" s="42" t="s">
        <v>80</v>
      </c>
      <c r="F197" s="43">
        <v>30</v>
      </c>
      <c r="G197" s="43">
        <v>1.2</v>
      </c>
      <c r="H197" s="43">
        <v>12.5</v>
      </c>
      <c r="I197" s="43">
        <v>7.5</v>
      </c>
      <c r="J197" s="43">
        <v>147</v>
      </c>
      <c r="K197" s="44">
        <v>94</v>
      </c>
      <c r="L197" s="43">
        <v>20</v>
      </c>
    </row>
    <row r="198" spans="1:12" ht="14.4" x14ac:dyDescent="0.3">
      <c r="A198" s="23"/>
      <c r="B198" s="15"/>
      <c r="C198" s="11"/>
      <c r="D198" s="7" t="s">
        <v>22</v>
      </c>
      <c r="E198" s="42" t="s">
        <v>73</v>
      </c>
      <c r="F198" s="43">
        <v>200</v>
      </c>
      <c r="G198" s="43">
        <v>3.6</v>
      </c>
      <c r="H198" s="43">
        <v>3.3</v>
      </c>
      <c r="I198" s="43">
        <v>25</v>
      </c>
      <c r="J198" s="43">
        <v>144</v>
      </c>
      <c r="K198" s="44">
        <v>496</v>
      </c>
      <c r="L198" s="43">
        <v>15</v>
      </c>
    </row>
    <row r="199" spans="1:12" ht="14.4" x14ac:dyDescent="0.3">
      <c r="A199" s="23"/>
      <c r="B199" s="15"/>
      <c r="C199" s="11"/>
      <c r="D199" s="7" t="s">
        <v>23</v>
      </c>
      <c r="E199" s="42"/>
      <c r="F199" s="43">
        <v>50</v>
      </c>
      <c r="G199" s="43">
        <v>3.8</v>
      </c>
      <c r="H199" s="43">
        <v>0.4</v>
      </c>
      <c r="I199" s="43">
        <v>24.6</v>
      </c>
      <c r="J199" s="43">
        <v>117.5</v>
      </c>
      <c r="K199" s="44"/>
      <c r="L199" s="43">
        <v>3</v>
      </c>
    </row>
    <row r="200" spans="1:12" ht="14.4" x14ac:dyDescent="0.3">
      <c r="A200" s="23"/>
      <c r="B200" s="15"/>
      <c r="C200" s="11"/>
      <c r="D200" s="7" t="s">
        <v>24</v>
      </c>
      <c r="E200" s="42" t="s">
        <v>84</v>
      </c>
      <c r="F200" s="43">
        <v>100</v>
      </c>
      <c r="G200" s="43">
        <v>1.5</v>
      </c>
      <c r="H200" s="43">
        <v>0.5</v>
      </c>
      <c r="I200" s="43">
        <v>21</v>
      </c>
      <c r="J200" s="43">
        <v>96</v>
      </c>
      <c r="K200" s="44">
        <v>112</v>
      </c>
      <c r="L200" s="43">
        <v>22</v>
      </c>
    </row>
    <row r="201" spans="1:12" ht="14.4" x14ac:dyDescent="0.3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530</v>
      </c>
      <c r="G203" s="19">
        <f t="shared" ref="G203:J203" si="82">SUM(G196:G202)</f>
        <v>23.02</v>
      </c>
      <c r="H203" s="19">
        <f t="shared" si="82"/>
        <v>36.769999999999996</v>
      </c>
      <c r="I203" s="19">
        <f t="shared" si="82"/>
        <v>81.56</v>
      </c>
      <c r="J203" s="19">
        <f t="shared" si="82"/>
        <v>749.11</v>
      </c>
      <c r="K203" s="25"/>
      <c r="L203" s="19">
        <f t="shared" ref="L203" si="83">SUM(L196:L202)</f>
        <v>90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7" t="s">
        <v>28</v>
      </c>
      <c r="E206" s="42" t="s">
        <v>48</v>
      </c>
      <c r="F206" s="43">
        <v>100</v>
      </c>
      <c r="G206" s="43">
        <v>7.76</v>
      </c>
      <c r="H206" s="43">
        <v>4.16</v>
      </c>
      <c r="I206" s="43">
        <v>2.3199999999999998</v>
      </c>
      <c r="J206" s="43">
        <v>77.599999999999994</v>
      </c>
      <c r="K206" s="44">
        <v>343</v>
      </c>
      <c r="L206" s="43">
        <v>46.66</v>
      </c>
    </row>
    <row r="207" spans="1:12" ht="14.4" x14ac:dyDescent="0.3">
      <c r="A207" s="23"/>
      <c r="B207" s="15"/>
      <c r="C207" s="11"/>
      <c r="D207" s="7" t="s">
        <v>29</v>
      </c>
      <c r="E207" s="42" t="s">
        <v>63</v>
      </c>
      <c r="F207" s="43">
        <v>150</v>
      </c>
      <c r="G207" s="43">
        <v>3.15</v>
      </c>
      <c r="H207" s="43">
        <v>6.6</v>
      </c>
      <c r="I207" s="43">
        <v>16.350000000000001</v>
      </c>
      <c r="J207" s="43">
        <v>138</v>
      </c>
      <c r="K207" s="44">
        <v>242</v>
      </c>
      <c r="L207" s="43">
        <v>12</v>
      </c>
    </row>
    <row r="208" spans="1:12" ht="14.4" x14ac:dyDescent="0.3">
      <c r="A208" s="23"/>
      <c r="B208" s="15"/>
      <c r="C208" s="11"/>
      <c r="D208" s="7" t="s">
        <v>30</v>
      </c>
      <c r="E208" s="42" t="s">
        <v>51</v>
      </c>
      <c r="F208" s="43">
        <v>200</v>
      </c>
      <c r="G208" s="43">
        <v>0.3</v>
      </c>
      <c r="H208" s="43">
        <v>0</v>
      </c>
      <c r="I208" s="43">
        <v>20.100000000000001</v>
      </c>
      <c r="J208" s="43">
        <v>81</v>
      </c>
      <c r="K208" s="44">
        <v>512</v>
      </c>
      <c r="L208" s="43">
        <v>12</v>
      </c>
    </row>
    <row r="209" spans="1:12" ht="14.4" x14ac:dyDescent="0.3">
      <c r="A209" s="23"/>
      <c r="B209" s="15"/>
      <c r="C209" s="11"/>
      <c r="D209" s="7" t="s">
        <v>31</v>
      </c>
      <c r="E209" s="42"/>
      <c r="F209" s="43">
        <v>50</v>
      </c>
      <c r="G209" s="43">
        <v>3.8</v>
      </c>
      <c r="H209" s="43">
        <v>0.4</v>
      </c>
      <c r="I209" s="43">
        <v>24.6</v>
      </c>
      <c r="J209" s="43">
        <v>117.5</v>
      </c>
      <c r="K209" s="44"/>
      <c r="L209" s="43">
        <v>4</v>
      </c>
    </row>
    <row r="210" spans="1:12" ht="14.4" x14ac:dyDescent="0.3">
      <c r="A210" s="23"/>
      <c r="B210" s="15"/>
      <c r="C210" s="11"/>
      <c r="D210" s="7" t="s">
        <v>32</v>
      </c>
      <c r="E210" s="42"/>
      <c r="F210" s="43">
        <v>50</v>
      </c>
      <c r="G210" s="43">
        <v>3.3</v>
      </c>
      <c r="H210" s="43">
        <v>0.6</v>
      </c>
      <c r="I210" s="43">
        <v>16.7</v>
      </c>
      <c r="J210" s="43">
        <v>87</v>
      </c>
      <c r="K210" s="44"/>
      <c r="L210" s="43">
        <v>5</v>
      </c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550</v>
      </c>
      <c r="G213" s="19">
        <f t="shared" ref="G213:J213" si="84">SUM(G204:G212)</f>
        <v>18.310000000000002</v>
      </c>
      <c r="H213" s="19">
        <f t="shared" si="84"/>
        <v>11.76</v>
      </c>
      <c r="I213" s="19">
        <f t="shared" si="84"/>
        <v>80.070000000000007</v>
      </c>
      <c r="J213" s="19">
        <f t="shared" si="84"/>
        <v>501.1</v>
      </c>
      <c r="K213" s="25"/>
      <c r="L213" s="19">
        <f t="shared" ref="L213" si="85">SUM(L204:L212)</f>
        <v>79.66</v>
      </c>
    </row>
    <row r="214" spans="1:12" ht="15" thickBot="1" x14ac:dyDescent="0.3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1080</v>
      </c>
      <c r="G214" s="32">
        <f t="shared" ref="G214:J214" si="86">G203+G213</f>
        <v>41.33</v>
      </c>
      <c r="H214" s="32">
        <f t="shared" si="86"/>
        <v>48.529999999999994</v>
      </c>
      <c r="I214" s="32">
        <f t="shared" si="86"/>
        <v>161.63</v>
      </c>
      <c r="J214" s="32">
        <f t="shared" si="86"/>
        <v>1250.21</v>
      </c>
      <c r="K214" s="32"/>
      <c r="L214" s="32">
        <f t="shared" ref="L214" si="87">L203+L213</f>
        <v>169.66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 t="s">
        <v>71</v>
      </c>
      <c r="F215" s="40">
        <v>200</v>
      </c>
      <c r="G215" s="40">
        <v>5.85</v>
      </c>
      <c r="H215" s="40">
        <v>7.09</v>
      </c>
      <c r="I215" s="40">
        <v>26.85</v>
      </c>
      <c r="J215" s="40">
        <v>212.7</v>
      </c>
      <c r="K215" s="41">
        <v>267</v>
      </c>
      <c r="L215" s="40">
        <v>20</v>
      </c>
    </row>
    <row r="216" spans="1:12" ht="14.4" x14ac:dyDescent="0.3">
      <c r="A216" s="23"/>
      <c r="B216" s="15"/>
      <c r="C216" s="11"/>
      <c r="D216" s="6"/>
      <c r="E216" s="42" t="s">
        <v>75</v>
      </c>
      <c r="F216" s="43">
        <v>30</v>
      </c>
      <c r="G216" s="43">
        <v>2.25</v>
      </c>
      <c r="H216" s="43">
        <v>2.94</v>
      </c>
      <c r="I216" s="43">
        <v>22.32</v>
      </c>
      <c r="J216" s="43">
        <v>125.1</v>
      </c>
      <c r="K216" s="44">
        <v>590</v>
      </c>
      <c r="L216" s="43">
        <v>6</v>
      </c>
    </row>
    <row r="217" spans="1:12" ht="14.4" x14ac:dyDescent="0.3">
      <c r="A217" s="23"/>
      <c r="B217" s="15"/>
      <c r="C217" s="11"/>
      <c r="D217" s="7" t="s">
        <v>22</v>
      </c>
      <c r="E217" s="42" t="s">
        <v>81</v>
      </c>
      <c r="F217" s="43">
        <v>200</v>
      </c>
      <c r="G217" s="43">
        <v>3.2</v>
      </c>
      <c r="H217" s="43">
        <v>2.7</v>
      </c>
      <c r="I217" s="43">
        <v>15.9</v>
      </c>
      <c r="J217" s="43">
        <v>79</v>
      </c>
      <c r="K217" s="44">
        <v>501</v>
      </c>
      <c r="L217" s="43">
        <v>15</v>
      </c>
    </row>
    <row r="218" spans="1:12" ht="14.4" x14ac:dyDescent="0.3">
      <c r="A218" s="23"/>
      <c r="B218" s="15"/>
      <c r="C218" s="11"/>
      <c r="D218" s="7" t="s">
        <v>23</v>
      </c>
      <c r="E218" s="42"/>
      <c r="F218" s="43">
        <v>50</v>
      </c>
      <c r="G218" s="43">
        <v>3.8</v>
      </c>
      <c r="H218" s="43">
        <v>0.4</v>
      </c>
      <c r="I218" s="43">
        <v>24.6</v>
      </c>
      <c r="J218" s="43">
        <v>117.5</v>
      </c>
      <c r="K218" s="44"/>
      <c r="L218" s="43">
        <v>4</v>
      </c>
    </row>
    <row r="219" spans="1:12" ht="14.4" x14ac:dyDescent="0.3">
      <c r="A219" s="23"/>
      <c r="B219" s="15"/>
      <c r="C219" s="11"/>
      <c r="D219" s="7" t="s">
        <v>24</v>
      </c>
      <c r="E219" s="42" t="s">
        <v>85</v>
      </c>
      <c r="F219" s="43">
        <v>100</v>
      </c>
      <c r="G219" s="43">
        <v>0.4</v>
      </c>
      <c r="H219" s="43">
        <v>0.3</v>
      </c>
      <c r="I219" s="43">
        <v>10.3</v>
      </c>
      <c r="J219" s="43">
        <v>47</v>
      </c>
      <c r="K219" s="44">
        <v>112</v>
      </c>
      <c r="L219" s="43">
        <v>37</v>
      </c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580</v>
      </c>
      <c r="G222" s="19">
        <f t="shared" ref="G222:J222" si="88">SUM(G215:G221)</f>
        <v>15.500000000000002</v>
      </c>
      <c r="H222" s="19">
        <f t="shared" si="88"/>
        <v>13.430000000000001</v>
      </c>
      <c r="I222" s="19">
        <f t="shared" si="88"/>
        <v>99.970000000000013</v>
      </c>
      <c r="J222" s="19">
        <f t="shared" si="88"/>
        <v>581.29999999999995</v>
      </c>
      <c r="K222" s="25"/>
      <c r="L222" s="19">
        <f t="shared" ref="L222" si="89">SUM(L215:L221)</f>
        <v>82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47</v>
      </c>
      <c r="F223" s="43">
        <v>60</v>
      </c>
      <c r="G223" s="43">
        <v>0.9</v>
      </c>
      <c r="H223" s="43">
        <v>3.9</v>
      </c>
      <c r="I223" s="43">
        <v>8.8800000000000008</v>
      </c>
      <c r="J223" s="43">
        <v>74.400000000000006</v>
      </c>
      <c r="K223" s="44">
        <v>52</v>
      </c>
      <c r="L223" s="43">
        <v>10</v>
      </c>
    </row>
    <row r="224" spans="1:12" ht="14.4" x14ac:dyDescent="0.3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28</v>
      </c>
      <c r="E225" s="42" t="s">
        <v>53</v>
      </c>
      <c r="F225" s="43">
        <v>100</v>
      </c>
      <c r="G225" s="43">
        <v>23.57</v>
      </c>
      <c r="H225" s="43">
        <v>16.28</v>
      </c>
      <c r="I225" s="43">
        <v>0.56999999999999995</v>
      </c>
      <c r="J225" s="43">
        <v>242.86</v>
      </c>
      <c r="K225" s="44">
        <v>404</v>
      </c>
      <c r="L225" s="43">
        <v>37.659999999999997</v>
      </c>
    </row>
    <row r="226" spans="1:12" ht="14.4" x14ac:dyDescent="0.3">
      <c r="A226" s="23"/>
      <c r="B226" s="15"/>
      <c r="C226" s="11"/>
      <c r="D226" s="7" t="s">
        <v>29</v>
      </c>
      <c r="E226" s="42" t="s">
        <v>57</v>
      </c>
      <c r="F226" s="43">
        <v>150</v>
      </c>
      <c r="G226" s="43">
        <v>8.5500000000000007</v>
      </c>
      <c r="H226" s="43">
        <v>7.85</v>
      </c>
      <c r="I226" s="43">
        <v>37.08</v>
      </c>
      <c r="J226" s="43">
        <v>253.05</v>
      </c>
      <c r="K226" s="44">
        <v>237</v>
      </c>
      <c r="L226" s="43">
        <v>15</v>
      </c>
    </row>
    <row r="227" spans="1:12" ht="14.4" x14ac:dyDescent="0.3">
      <c r="A227" s="23"/>
      <c r="B227" s="15"/>
      <c r="C227" s="11"/>
      <c r="D227" s="7" t="s">
        <v>30</v>
      </c>
      <c r="E227" s="42" t="s">
        <v>52</v>
      </c>
      <c r="F227" s="43">
        <v>200</v>
      </c>
      <c r="G227" s="43">
        <v>0.7</v>
      </c>
      <c r="H227" s="43">
        <v>0.3</v>
      </c>
      <c r="I227" s="43">
        <v>22.8</v>
      </c>
      <c r="J227" s="43">
        <v>97</v>
      </c>
      <c r="K227" s="44">
        <v>519</v>
      </c>
      <c r="L227" s="43">
        <v>11</v>
      </c>
    </row>
    <row r="228" spans="1:12" ht="14.4" x14ac:dyDescent="0.3">
      <c r="A228" s="23"/>
      <c r="B228" s="15"/>
      <c r="C228" s="11"/>
      <c r="D228" s="7" t="s">
        <v>31</v>
      </c>
      <c r="E228" s="42"/>
      <c r="F228" s="43">
        <v>40</v>
      </c>
      <c r="G228" s="43">
        <v>3.8</v>
      </c>
      <c r="H228" s="43">
        <v>0.4</v>
      </c>
      <c r="I228" s="43">
        <v>24.6</v>
      </c>
      <c r="J228" s="43">
        <v>117.5</v>
      </c>
      <c r="K228" s="44"/>
      <c r="L228" s="43">
        <v>3</v>
      </c>
    </row>
    <row r="229" spans="1:12" ht="14.4" x14ac:dyDescent="0.3">
      <c r="A229" s="23"/>
      <c r="B229" s="15"/>
      <c r="C229" s="11"/>
      <c r="D229" s="7" t="s">
        <v>32</v>
      </c>
      <c r="E229" s="42"/>
      <c r="F229" s="43">
        <v>30</v>
      </c>
      <c r="G229" s="43">
        <v>3.3</v>
      </c>
      <c r="H229" s="43">
        <v>0.6</v>
      </c>
      <c r="I229" s="43">
        <v>16.7</v>
      </c>
      <c r="J229" s="43">
        <v>87</v>
      </c>
      <c r="K229" s="44"/>
      <c r="L229" s="43">
        <v>3</v>
      </c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580</v>
      </c>
      <c r="G232" s="19">
        <f t="shared" ref="G232:J232" si="90">SUM(G223:G231)</f>
        <v>40.819999999999993</v>
      </c>
      <c r="H232" s="19">
        <f t="shared" si="90"/>
        <v>29.330000000000002</v>
      </c>
      <c r="I232" s="19">
        <f t="shared" si="90"/>
        <v>110.63000000000001</v>
      </c>
      <c r="J232" s="19">
        <f t="shared" si="90"/>
        <v>871.81</v>
      </c>
      <c r="K232" s="25"/>
      <c r="L232" s="19">
        <f t="shared" ref="L232" si="91">SUM(L223:L231)</f>
        <v>79.66</v>
      </c>
    </row>
    <row r="233" spans="1:12" ht="14.4" x14ac:dyDescent="0.25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1160</v>
      </c>
      <c r="G233" s="32">
        <f t="shared" ref="G233" si="92">G222+G232</f>
        <v>56.319999999999993</v>
      </c>
      <c r="H233" s="32">
        <f t="shared" ref="H233" si="93">H222+H232</f>
        <v>42.760000000000005</v>
      </c>
      <c r="I233" s="32">
        <f t="shared" ref="I233" si="94">I222+I232</f>
        <v>210.60000000000002</v>
      </c>
      <c r="J233" s="32">
        <f t="shared" ref="J233:L233" si="95">J222+J232</f>
        <v>1453.11</v>
      </c>
      <c r="K233" s="32"/>
      <c r="L233" s="32">
        <f t="shared" si="95"/>
        <v>161.66</v>
      </c>
    </row>
    <row r="234" spans="1:12" x14ac:dyDescent="0.25">
      <c r="A234" s="27"/>
      <c r="B234" s="28"/>
      <c r="C234" s="53" t="s">
        <v>5</v>
      </c>
      <c r="D234" s="53"/>
      <c r="E234" s="53"/>
      <c r="F234" s="34">
        <f>(F24+F43+F62+F81+F100+F138+F157+F176+F195+F233)/(IF(F24=0,0,1)+IF(F43=0,0,1)+IF(F62=0,0,1)+IF(F81=0,0,1)+IF(F100=0,0,1)+IF(F138=0,0,1)+IF(F157=0,0,1)+IF(F176=0,0,1)+IF(F195=0,0,1)+IF(F233=0,0,1))</f>
        <v>1029</v>
      </c>
      <c r="G234" s="34">
        <f t="shared" ref="G234:J234" si="96">(G24+G43+G62+G81+G100+G138+G157+G176+G195+G233)/(IF(G24=0,0,1)+IF(G43=0,0,1)+IF(G62=0,0,1)+IF(G81=0,0,1)+IF(G100=0,0,1)+IF(G138=0,0,1)+IF(G157=0,0,1)+IF(G176=0,0,1)+IF(G195=0,0,1)+IF(G233=0,0,1))</f>
        <v>47.25</v>
      </c>
      <c r="H234" s="34">
        <f t="shared" si="96"/>
        <v>40.344000000000001</v>
      </c>
      <c r="I234" s="34">
        <f t="shared" si="96"/>
        <v>191.30599999999998</v>
      </c>
      <c r="J234" s="34">
        <f t="shared" si="96"/>
        <v>1325.5340000000001</v>
      </c>
      <c r="K234" s="34"/>
      <c r="L234" s="34">
        <f t="shared" ref="L234" si="97">(L24+L43+L62+L81+L100+L138+L157+L176+L195+L233)/(IF(L24=0,0,1)+IF(L43=0,0,1)+IF(L62=0,0,1)+IF(L81=0,0,1)+IF(L100=0,0,1)+IF(L138=0,0,1)+IF(L157=0,0,1)+IF(L176=0,0,1)+IF(L195=0,0,1)+IF(L233=0,0,1))</f>
        <v>166.76000000000002</v>
      </c>
    </row>
  </sheetData>
  <mergeCells count="16">
    <mergeCell ref="C1:E1"/>
    <mergeCell ref="H1:K1"/>
    <mergeCell ref="H2:K2"/>
    <mergeCell ref="C43:D43"/>
    <mergeCell ref="C62:D62"/>
    <mergeCell ref="C81:D81"/>
    <mergeCell ref="C100:D100"/>
    <mergeCell ref="C24:D24"/>
    <mergeCell ref="C234:E234"/>
    <mergeCell ref="C233:D233"/>
    <mergeCell ref="C138:D138"/>
    <mergeCell ref="C157:D157"/>
    <mergeCell ref="C176:D176"/>
    <mergeCell ref="C195:D195"/>
    <mergeCell ref="C119:D119"/>
    <mergeCell ref="C214:D2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2025-12-05T13:47:04Z</dcterms:modified>
</cp:coreProperties>
</file>